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2" windowWidth="23256" windowHeight="1207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38" i="1"/>
  <c r="H37"/>
  <c r="H36" s="1"/>
  <c r="G36"/>
  <c r="F36"/>
  <c r="E36"/>
  <c r="D36"/>
  <c r="H35"/>
  <c r="H34"/>
  <c r="G33"/>
  <c r="E33"/>
  <c r="D33"/>
  <c r="H32"/>
  <c r="H31"/>
  <c r="G29"/>
  <c r="E29"/>
  <c r="D29"/>
  <c r="H28"/>
  <c r="H27"/>
  <c r="H26"/>
  <c r="G25"/>
  <c r="E25"/>
  <c r="D25"/>
  <c r="H24"/>
  <c r="H23"/>
  <c r="H22"/>
  <c r="G21"/>
  <c r="G19" s="1"/>
  <c r="E21"/>
  <c r="D21"/>
  <c r="D19" s="1"/>
  <c r="G18"/>
  <c r="H18" s="1"/>
  <c r="G17"/>
  <c r="H17" s="1"/>
  <c r="G16"/>
  <c r="H16" s="1"/>
  <c r="F14"/>
  <c r="E14"/>
  <c r="D14"/>
  <c r="G14" l="1"/>
  <c r="H25"/>
  <c r="H29"/>
  <c r="H14"/>
  <c r="H21"/>
  <c r="E19"/>
  <c r="H33"/>
  <c r="H19" l="1"/>
</calcChain>
</file>

<file path=xl/sharedStrings.xml><?xml version="1.0" encoding="utf-8"?>
<sst xmlns="http://schemas.openxmlformats.org/spreadsheetml/2006/main" count="81" uniqueCount="45">
  <si>
    <t>к решению Собрания депутатов</t>
  </si>
  <si>
    <t>Красноборского муниципального округа</t>
  </si>
  <si>
    <t xml:space="preserve">                       от .2025  № </t>
  </si>
  <si>
    <t>Отчет об исполнении муниципального дорожного фонда</t>
  </si>
  <si>
    <t xml:space="preserve">на "01"  января 2025 года         </t>
  </si>
  <si>
    <t>(руб.)</t>
  </si>
  <si>
    <t>Код строки</t>
  </si>
  <si>
    <t>Наименование мероприятия</t>
  </si>
  <si>
    <t xml:space="preserve"> Наименовение бюджета</t>
  </si>
  <si>
    <t>Остаток на 01.01.2024 г.</t>
  </si>
  <si>
    <t>План 2024 года (доходы без учета остатка прошлого годы/расходы в соответствии с решением о бюджете, с учетом остатка прошлого года)*</t>
  </si>
  <si>
    <t xml:space="preserve">Фактически получено доходов </t>
  </si>
  <si>
    <t>Израсходовано на отчетную дату</t>
  </si>
  <si>
    <t>Остаток на отчетную дату (по доходам гр.9=гр.4+гр.7-гр.8/по расходам гр.9=гр.5-гр.8)</t>
  </si>
  <si>
    <t>1</t>
  </si>
  <si>
    <t>2</t>
  </si>
  <si>
    <t>4</t>
  </si>
  <si>
    <t>5</t>
  </si>
  <si>
    <t>7</t>
  </si>
  <si>
    <t>8</t>
  </si>
  <si>
    <t>9</t>
  </si>
  <si>
    <t>ИСТОЧНИКИ ДОРОЖНОГО ФОНДА</t>
  </si>
  <si>
    <t>x</t>
  </si>
  <si>
    <t>в том числе:</t>
  </si>
  <si>
    <t>1.1.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</si>
  <si>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и транспортного налога с физических лиц</t>
  </si>
  <si>
    <t>1.2.</t>
  </si>
  <si>
    <r>
      <t>межбюджетных трансфертов из бюджетов бюджетной системы Российской Федерации на финансовое обеспечение дорожной деятельности (</t>
    </r>
    <r>
      <rPr>
        <b/>
        <sz val="12"/>
        <rFont val="Times New Roman"/>
        <family val="1"/>
        <charset val="204"/>
      </rPr>
      <t>за счет средств областного бюджета</t>
    </r>
    <r>
      <rPr>
        <sz val="12"/>
        <rFont val="Times New Roman"/>
        <family val="1"/>
        <charset val="204"/>
      </rPr>
      <t>);</t>
    </r>
  </si>
  <si>
    <t>1.3.</t>
  </si>
  <si>
    <t>иные доходы</t>
  </si>
  <si>
    <t>РАСХОДЫ ДОРОЖНОГО ФОНДА</t>
  </si>
  <si>
    <t>х</t>
  </si>
  <si>
    <t>2.1.</t>
  </si>
  <si>
    <t xml:space="preserve">строительство </t>
  </si>
  <si>
    <t>ВСЕГО:</t>
  </si>
  <si>
    <t>федеральный бюджет</t>
  </si>
  <si>
    <t>областной бюджет</t>
  </si>
  <si>
    <t>местный бюджет</t>
  </si>
  <si>
    <t>2.2.</t>
  </si>
  <si>
    <t xml:space="preserve">реконструкция </t>
  </si>
  <si>
    <t>капитальный ремонт и ремонт автомобильных дорог</t>
  </si>
  <si>
    <t>содержание автомобильных дорог</t>
  </si>
  <si>
    <t>2.3.</t>
  </si>
  <si>
    <t xml:space="preserve"> дорожная деятельность в отношении автомобильных дорог общего пользования местного значения</t>
  </si>
  <si>
    <t>Приложение № 8</t>
  </si>
</sst>
</file>

<file path=xl/styles.xml><?xml version="1.0" encoding="utf-8"?>
<styleSheet xmlns="http://schemas.openxmlformats.org/spreadsheetml/2006/main">
  <numFmts count="1">
    <numFmt numFmtId="164" formatCode="00000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0" borderId="0" xfId="0" applyFont="1" applyAlignment="1">
      <alignment horizontal="right" vertical="center"/>
    </xf>
    <xf numFmtId="2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11" fontId="1" fillId="0" borderId="2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14" fontId="4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4" fontId="3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B1" workbookViewId="0">
      <selection activeCell="A5" sqref="A5:H5"/>
    </sheetView>
  </sheetViews>
  <sheetFormatPr defaultRowHeight="14.4"/>
  <cols>
    <col min="2" max="2" width="89.44140625" customWidth="1"/>
    <col min="3" max="3" width="23.5546875" customWidth="1"/>
    <col min="4" max="4" width="17.44140625" customWidth="1"/>
    <col min="5" max="5" width="22" customWidth="1"/>
    <col min="6" max="8" width="17.44140625" customWidth="1"/>
  </cols>
  <sheetData>
    <row r="1" spans="1:8" ht="15.6">
      <c r="A1" s="1"/>
      <c r="B1" s="2"/>
      <c r="C1" s="2"/>
      <c r="D1" s="2"/>
      <c r="E1" s="2"/>
      <c r="F1" s="2"/>
      <c r="G1" s="3"/>
      <c r="H1" s="4" t="s">
        <v>44</v>
      </c>
    </row>
    <row r="2" spans="1:8" ht="15.6">
      <c r="A2" s="1"/>
      <c r="B2" s="2"/>
      <c r="C2" s="2"/>
      <c r="D2" s="2"/>
      <c r="E2" s="2"/>
      <c r="F2" s="5"/>
      <c r="G2" s="3"/>
      <c r="H2" s="4" t="s">
        <v>0</v>
      </c>
    </row>
    <row r="3" spans="1:8" ht="15.6">
      <c r="A3" s="1"/>
      <c r="B3" s="2"/>
      <c r="C3" s="2"/>
      <c r="D3" s="2"/>
      <c r="E3" s="2"/>
      <c r="F3" s="5"/>
      <c r="G3" s="3"/>
      <c r="H3" s="4" t="s">
        <v>1</v>
      </c>
    </row>
    <row r="4" spans="1:8" ht="15.6">
      <c r="A4" s="1"/>
      <c r="B4" s="2"/>
      <c r="C4" s="2"/>
      <c r="D4" s="2"/>
      <c r="E4" s="2"/>
      <c r="F4" s="2"/>
      <c r="G4" s="3"/>
      <c r="H4" s="6" t="s">
        <v>2</v>
      </c>
    </row>
    <row r="5" spans="1:8" ht="15.6">
      <c r="A5" s="54" t="s">
        <v>3</v>
      </c>
      <c r="B5" s="54"/>
      <c r="C5" s="54"/>
      <c r="D5" s="54"/>
      <c r="E5" s="54"/>
      <c r="F5" s="54"/>
      <c r="G5" s="54"/>
      <c r="H5" s="54"/>
    </row>
    <row r="6" spans="1:8" ht="15.6">
      <c r="A6" s="55" t="s">
        <v>1</v>
      </c>
      <c r="B6" s="55"/>
      <c r="C6" s="55"/>
      <c r="D6" s="55"/>
      <c r="E6" s="55"/>
      <c r="F6" s="55"/>
      <c r="G6" s="55"/>
      <c r="H6" s="55"/>
    </row>
    <row r="7" spans="1:8" ht="9.75" customHeight="1">
      <c r="A7" s="55"/>
      <c r="B7" s="55"/>
      <c r="C7" s="55"/>
      <c r="D7" s="55"/>
      <c r="E7" s="55"/>
      <c r="F7" s="55"/>
      <c r="G7" s="55"/>
      <c r="H7" s="55"/>
    </row>
    <row r="8" spans="1:8" ht="0.75" customHeight="1">
      <c r="A8" s="1"/>
      <c r="B8" s="56"/>
      <c r="C8" s="56"/>
      <c r="D8" s="57"/>
      <c r="E8" s="57"/>
      <c r="F8" s="57"/>
      <c r="G8" s="57"/>
      <c r="H8" s="57"/>
    </row>
    <row r="9" spans="1:8" ht="15.6">
      <c r="A9" s="1"/>
      <c r="B9" s="58" t="s">
        <v>4</v>
      </c>
      <c r="C9" s="58"/>
      <c r="D9" s="59"/>
      <c r="E9" s="59"/>
      <c r="F9" s="59"/>
      <c r="G9" s="59"/>
      <c r="H9" s="59"/>
    </row>
    <row r="10" spans="1:8" ht="15.6">
      <c r="A10" s="1"/>
      <c r="B10" s="52" t="s">
        <v>5</v>
      </c>
      <c r="C10" s="52"/>
      <c r="D10" s="53"/>
      <c r="E10" s="53"/>
      <c r="F10" s="53"/>
      <c r="G10" s="53"/>
      <c r="H10" s="53"/>
    </row>
    <row r="11" spans="1:8">
      <c r="A11" s="49" t="s">
        <v>6</v>
      </c>
      <c r="B11" s="38" t="s">
        <v>7</v>
      </c>
      <c r="C11" s="38" t="s">
        <v>8</v>
      </c>
      <c r="D11" s="38" t="s">
        <v>9</v>
      </c>
      <c r="E11" s="50" t="s">
        <v>10</v>
      </c>
      <c r="F11" s="38" t="s">
        <v>11</v>
      </c>
      <c r="G11" s="38" t="s">
        <v>12</v>
      </c>
      <c r="H11" s="38" t="s">
        <v>13</v>
      </c>
    </row>
    <row r="12" spans="1:8" ht="117.75" customHeight="1">
      <c r="A12" s="40"/>
      <c r="B12" s="39"/>
      <c r="C12" s="39"/>
      <c r="D12" s="40"/>
      <c r="E12" s="51"/>
      <c r="F12" s="39"/>
      <c r="G12" s="39"/>
      <c r="H12" s="40"/>
    </row>
    <row r="13" spans="1:8" ht="15.6">
      <c r="A13" s="7"/>
      <c r="B13" s="8" t="s">
        <v>14</v>
      </c>
      <c r="C13" s="8" t="s">
        <v>15</v>
      </c>
      <c r="D13" s="8" t="s">
        <v>16</v>
      </c>
      <c r="E13" s="8" t="s">
        <v>17</v>
      </c>
      <c r="F13" s="9" t="s">
        <v>18</v>
      </c>
      <c r="G13" s="9" t="s">
        <v>19</v>
      </c>
      <c r="H13" s="8" t="s">
        <v>20</v>
      </c>
    </row>
    <row r="14" spans="1:8" ht="15.6">
      <c r="A14" s="10" t="s">
        <v>14</v>
      </c>
      <c r="B14" s="11" t="s">
        <v>21</v>
      </c>
      <c r="C14" s="12" t="s">
        <v>22</v>
      </c>
      <c r="D14" s="12">
        <f>D16+D17+D18</f>
        <v>11053042.41</v>
      </c>
      <c r="E14" s="12">
        <f>E16+E17+E18</f>
        <v>36595540</v>
      </c>
      <c r="F14" s="12">
        <f>F16+F17+F18</f>
        <v>37916014.140000001</v>
      </c>
      <c r="G14" s="12">
        <f>G16+G17+G18</f>
        <v>37980775.099999994</v>
      </c>
      <c r="H14" s="12">
        <f>H16+H17+H18</f>
        <v>10988281.450000003</v>
      </c>
    </row>
    <row r="15" spans="1:8" ht="15.6">
      <c r="A15" s="10"/>
      <c r="B15" s="13" t="s">
        <v>23</v>
      </c>
      <c r="C15" s="14"/>
      <c r="D15" s="12"/>
      <c r="E15" s="12"/>
      <c r="F15" s="60"/>
      <c r="G15" s="60"/>
      <c r="H15" s="12"/>
    </row>
    <row r="16" spans="1:8" ht="62.4">
      <c r="A16" s="15" t="s">
        <v>24</v>
      </c>
      <c r="B16" s="16" t="s">
        <v>25</v>
      </c>
      <c r="C16" s="17" t="s">
        <v>22</v>
      </c>
      <c r="D16" s="17">
        <v>3988154.46</v>
      </c>
      <c r="E16" s="17">
        <v>23732425</v>
      </c>
      <c r="F16" s="61">
        <v>25457154.98</v>
      </c>
      <c r="G16" s="61">
        <f>G32+G38</f>
        <v>20522050.399999999</v>
      </c>
      <c r="H16" s="17">
        <f>D16+F16-G16</f>
        <v>8923259.0400000028</v>
      </c>
    </row>
    <row r="17" spans="1:8" ht="46.8">
      <c r="A17" s="15" t="s">
        <v>26</v>
      </c>
      <c r="B17" s="18" t="s">
        <v>27</v>
      </c>
      <c r="C17" s="17" t="s">
        <v>22</v>
      </c>
      <c r="D17" s="17"/>
      <c r="E17" s="17">
        <v>1510840</v>
      </c>
      <c r="F17" s="61">
        <v>578125.49</v>
      </c>
      <c r="G17" s="61">
        <f>G31+G37</f>
        <v>578125.49</v>
      </c>
      <c r="H17" s="17">
        <f>F17-G17</f>
        <v>0</v>
      </c>
    </row>
    <row r="18" spans="1:8" ht="15.6">
      <c r="A18" s="15" t="s">
        <v>28</v>
      </c>
      <c r="B18" s="18" t="s">
        <v>29</v>
      </c>
      <c r="C18" s="17"/>
      <c r="D18" s="17">
        <v>7064887.9500000002</v>
      </c>
      <c r="E18" s="17">
        <v>11352275</v>
      </c>
      <c r="F18" s="61">
        <v>11880733.67</v>
      </c>
      <c r="G18" s="61">
        <f>G35</f>
        <v>16880599.210000001</v>
      </c>
      <c r="H18" s="17">
        <f>D18+F18-G18</f>
        <v>2065022.4100000001</v>
      </c>
    </row>
    <row r="19" spans="1:8" ht="15.6">
      <c r="A19" s="19" t="s">
        <v>15</v>
      </c>
      <c r="B19" s="20" t="s">
        <v>30</v>
      </c>
      <c r="C19" s="8"/>
      <c r="D19" s="12">
        <f>D21+D25+D29+D33+D36</f>
        <v>0</v>
      </c>
      <c r="E19" s="12">
        <f t="shared" ref="E19:G19" si="0">E21+E25+E29+E33+E36</f>
        <v>47648582.409999996</v>
      </c>
      <c r="F19" s="12" t="s">
        <v>31</v>
      </c>
      <c r="G19" s="12">
        <f t="shared" si="0"/>
        <v>37980775.099999994</v>
      </c>
      <c r="H19" s="12">
        <f>H21+H25+H29+H33+H36</f>
        <v>9667807.3099999968</v>
      </c>
    </row>
    <row r="20" spans="1:8" ht="15.6">
      <c r="A20" s="21"/>
      <c r="B20" s="22" t="s">
        <v>23</v>
      </c>
      <c r="C20" s="23"/>
      <c r="D20" s="62"/>
      <c r="E20" s="63"/>
      <c r="F20" s="62"/>
      <c r="G20" s="62"/>
      <c r="H20" s="62"/>
    </row>
    <row r="21" spans="1:8" ht="15.6">
      <c r="A21" s="41" t="s">
        <v>32</v>
      </c>
      <c r="B21" s="31" t="s">
        <v>33</v>
      </c>
      <c r="C21" s="20" t="s">
        <v>34</v>
      </c>
      <c r="D21" s="12">
        <f>D22+D23+D24</f>
        <v>0</v>
      </c>
      <c r="E21" s="64">
        <f>E22+E23+E24</f>
        <v>0</v>
      </c>
      <c r="F21" s="64" t="s">
        <v>22</v>
      </c>
      <c r="G21" s="12">
        <f>G22+G23+G24</f>
        <v>0</v>
      </c>
      <c r="H21" s="64">
        <f>H22+H23+H24</f>
        <v>0</v>
      </c>
    </row>
    <row r="22" spans="1:8" ht="15.6">
      <c r="A22" s="42"/>
      <c r="B22" s="32"/>
      <c r="C22" s="24" t="s">
        <v>35</v>
      </c>
      <c r="D22" s="12"/>
      <c r="E22" s="12"/>
      <c r="F22" s="17" t="s">
        <v>22</v>
      </c>
      <c r="G22" s="12"/>
      <c r="H22" s="17">
        <f>E22-G22</f>
        <v>0</v>
      </c>
    </row>
    <row r="23" spans="1:8" ht="15.6">
      <c r="A23" s="42"/>
      <c r="B23" s="32"/>
      <c r="C23" s="25" t="s">
        <v>36</v>
      </c>
      <c r="D23" s="17"/>
      <c r="E23" s="17"/>
      <c r="F23" s="61" t="s">
        <v>22</v>
      </c>
      <c r="G23" s="61"/>
      <c r="H23" s="17">
        <f>E23-G23</f>
        <v>0</v>
      </c>
    </row>
    <row r="24" spans="1:8" ht="15.6">
      <c r="A24" s="43"/>
      <c r="B24" s="44"/>
      <c r="C24" s="26" t="s">
        <v>37</v>
      </c>
      <c r="D24" s="17"/>
      <c r="E24" s="17"/>
      <c r="F24" s="61" t="s">
        <v>22</v>
      </c>
      <c r="G24" s="61"/>
      <c r="H24" s="17">
        <f>E24-G24</f>
        <v>0</v>
      </c>
    </row>
    <row r="25" spans="1:8" ht="15.6">
      <c r="A25" s="41" t="s">
        <v>38</v>
      </c>
      <c r="B25" s="47" t="s">
        <v>39</v>
      </c>
      <c r="C25" s="20" t="s">
        <v>34</v>
      </c>
      <c r="D25" s="12">
        <f>D26+D27+D28</f>
        <v>0</v>
      </c>
      <c r="E25" s="12">
        <f>E26+E27+E28</f>
        <v>0</v>
      </c>
      <c r="F25" s="64" t="s">
        <v>22</v>
      </c>
      <c r="G25" s="12">
        <f>G26+G27+G28</f>
        <v>0</v>
      </c>
      <c r="H25" s="12">
        <f>H26+H27+H28</f>
        <v>0</v>
      </c>
    </row>
    <row r="26" spans="1:8" ht="15.6">
      <c r="A26" s="42"/>
      <c r="B26" s="48"/>
      <c r="C26" s="24" t="s">
        <v>35</v>
      </c>
      <c r="D26" s="12"/>
      <c r="E26" s="12"/>
      <c r="F26" s="65" t="s">
        <v>22</v>
      </c>
      <c r="G26" s="66"/>
      <c r="H26" s="17">
        <f>E26-G26</f>
        <v>0</v>
      </c>
    </row>
    <row r="27" spans="1:8" ht="15.6">
      <c r="A27" s="45"/>
      <c r="B27" s="32"/>
      <c r="C27" s="25" t="s">
        <v>36</v>
      </c>
      <c r="D27" s="61"/>
      <c r="E27" s="61"/>
      <c r="F27" s="67" t="s">
        <v>22</v>
      </c>
      <c r="G27" s="67"/>
      <c r="H27" s="17">
        <f>E27-G27</f>
        <v>0</v>
      </c>
    </row>
    <row r="28" spans="1:8" ht="15.6">
      <c r="A28" s="46"/>
      <c r="B28" s="44"/>
      <c r="C28" s="25" t="s">
        <v>37</v>
      </c>
      <c r="D28" s="61"/>
      <c r="E28" s="61"/>
      <c r="F28" s="61" t="s">
        <v>22</v>
      </c>
      <c r="G28" s="61"/>
      <c r="H28" s="17">
        <f>E28-G28</f>
        <v>0</v>
      </c>
    </row>
    <row r="29" spans="1:8" ht="15.6">
      <c r="A29" s="29" t="s">
        <v>32</v>
      </c>
      <c r="B29" s="31" t="s">
        <v>40</v>
      </c>
      <c r="C29" s="20" t="s">
        <v>34</v>
      </c>
      <c r="D29" s="68">
        <f>D30+D31</f>
        <v>0</v>
      </c>
      <c r="E29" s="68">
        <f>E31+E32</f>
        <v>27520124.829999998</v>
      </c>
      <c r="F29" s="68" t="s">
        <v>31</v>
      </c>
      <c r="G29" s="68">
        <f t="shared" ref="G29:H29" si="1">G31+G32</f>
        <v>21100175.889999997</v>
      </c>
      <c r="H29" s="68">
        <f t="shared" si="1"/>
        <v>6419948.9399999995</v>
      </c>
    </row>
    <row r="30" spans="1:8" ht="15.6">
      <c r="A30" s="30"/>
      <c r="B30" s="32"/>
      <c r="C30" s="24" t="s">
        <v>35</v>
      </c>
      <c r="D30" s="68"/>
      <c r="E30" s="69"/>
      <c r="F30" s="69" t="s">
        <v>22</v>
      </c>
      <c r="G30" s="68"/>
      <c r="H30" s="17"/>
    </row>
    <row r="31" spans="1:8" ht="15.6">
      <c r="A31" s="30"/>
      <c r="B31" s="32"/>
      <c r="C31" s="25" t="s">
        <v>36</v>
      </c>
      <c r="D31" s="68"/>
      <c r="E31" s="69">
        <v>1510840</v>
      </c>
      <c r="F31" s="61" t="s">
        <v>22</v>
      </c>
      <c r="G31" s="61">
        <v>578125.49</v>
      </c>
      <c r="H31" s="17">
        <f>E31-G31</f>
        <v>932714.51</v>
      </c>
    </row>
    <row r="32" spans="1:8" ht="15.6">
      <c r="A32" s="30"/>
      <c r="B32" s="32"/>
      <c r="C32" s="27" t="s">
        <v>37</v>
      </c>
      <c r="D32" s="69"/>
      <c r="E32" s="69">
        <v>26009284.829999998</v>
      </c>
      <c r="F32" s="61"/>
      <c r="G32" s="61">
        <v>20522050.399999999</v>
      </c>
      <c r="H32" s="17">
        <f>E32-G32</f>
        <v>5487234.4299999997</v>
      </c>
    </row>
    <row r="33" spans="1:8" ht="15.6">
      <c r="A33" s="29" t="s">
        <v>38</v>
      </c>
      <c r="B33" s="34" t="s">
        <v>41</v>
      </c>
      <c r="C33" s="20" t="s">
        <v>34</v>
      </c>
      <c r="D33" s="68">
        <f>D34+D35</f>
        <v>0</v>
      </c>
      <c r="E33" s="68">
        <f t="shared" ref="E33:H33" si="2">E34+E35</f>
        <v>20128457.579999998</v>
      </c>
      <c r="F33" s="68" t="s">
        <v>31</v>
      </c>
      <c r="G33" s="68">
        <f t="shared" si="2"/>
        <v>16880599.210000001</v>
      </c>
      <c r="H33" s="68">
        <f t="shared" si="2"/>
        <v>3247858.3699999973</v>
      </c>
    </row>
    <row r="34" spans="1:8" ht="15.6">
      <c r="A34" s="30"/>
      <c r="B34" s="35"/>
      <c r="C34" s="25" t="s">
        <v>36</v>
      </c>
      <c r="D34" s="69"/>
      <c r="E34" s="69"/>
      <c r="F34" s="61" t="s">
        <v>22</v>
      </c>
      <c r="G34" s="69"/>
      <c r="H34" s="69">
        <f>E34-G34</f>
        <v>0</v>
      </c>
    </row>
    <row r="35" spans="1:8" ht="15.6">
      <c r="A35" s="33"/>
      <c r="B35" s="36"/>
      <c r="C35" s="25" t="s">
        <v>37</v>
      </c>
      <c r="D35" s="69"/>
      <c r="E35" s="69">
        <v>20128457.579999998</v>
      </c>
      <c r="F35" s="69"/>
      <c r="G35" s="69">
        <v>16880599.210000001</v>
      </c>
      <c r="H35" s="69">
        <f>E35-G35</f>
        <v>3247858.3699999973</v>
      </c>
    </row>
    <row r="36" spans="1:8" ht="15.6">
      <c r="A36" s="37" t="s">
        <v>42</v>
      </c>
      <c r="B36" s="34" t="s">
        <v>43</v>
      </c>
      <c r="C36" s="20" t="s">
        <v>34</v>
      </c>
      <c r="D36" s="60">
        <f>D38</f>
        <v>0</v>
      </c>
      <c r="E36" s="60">
        <f>E37+E38</f>
        <v>0</v>
      </c>
      <c r="F36" s="60" t="str">
        <f t="shared" ref="F36" si="3">F38</f>
        <v>x</v>
      </c>
      <c r="G36" s="60">
        <f>G37+G38</f>
        <v>0</v>
      </c>
      <c r="H36" s="60">
        <f>H37+H38</f>
        <v>0</v>
      </c>
    </row>
    <row r="37" spans="1:8" ht="15.6">
      <c r="A37" s="37"/>
      <c r="B37" s="35"/>
      <c r="C37" s="25" t="s">
        <v>36</v>
      </c>
      <c r="D37" s="60"/>
      <c r="E37" s="61"/>
      <c r="F37" s="60"/>
      <c r="G37" s="61"/>
      <c r="H37" s="61">
        <f>E37-G37</f>
        <v>0</v>
      </c>
    </row>
    <row r="38" spans="1:8" ht="15.6">
      <c r="A38" s="37"/>
      <c r="B38" s="36"/>
      <c r="C38" s="28" t="s">
        <v>37</v>
      </c>
      <c r="D38" s="61"/>
      <c r="E38" s="61"/>
      <c r="F38" s="61" t="s">
        <v>22</v>
      </c>
      <c r="G38" s="61"/>
      <c r="H38" s="17">
        <f>E38-G38</f>
        <v>0</v>
      </c>
    </row>
  </sheetData>
  <mergeCells count="24">
    <mergeCell ref="B10:H10"/>
    <mergeCell ref="A5:H5"/>
    <mergeCell ref="A6:H6"/>
    <mergeCell ref="A7:H7"/>
    <mergeCell ref="B8:H8"/>
    <mergeCell ref="B9:H9"/>
    <mergeCell ref="G11:G12"/>
    <mergeCell ref="H11:H12"/>
    <mergeCell ref="A21:A24"/>
    <mergeCell ref="B21:B24"/>
    <mergeCell ref="A25:A28"/>
    <mergeCell ref="B25:B28"/>
    <mergeCell ref="A11:A12"/>
    <mergeCell ref="B11:B12"/>
    <mergeCell ref="C11:C12"/>
    <mergeCell ref="D11:D12"/>
    <mergeCell ref="E11:E12"/>
    <mergeCell ref="F11:F12"/>
    <mergeCell ref="A29:A32"/>
    <mergeCell ref="B29:B32"/>
    <mergeCell ref="A33:A35"/>
    <mergeCell ref="B33:B35"/>
    <mergeCell ref="A36:A38"/>
    <mergeCell ref="B36:B38"/>
  </mergeCells>
  <pageMargins left="0.31496062992125984" right="0" top="0.74803149606299213" bottom="0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2025-05-05T05:39:43Z</cp:lastPrinted>
  <dcterms:created xsi:type="dcterms:W3CDTF">2025-03-17T09:23:42Z</dcterms:created>
  <dcterms:modified xsi:type="dcterms:W3CDTF">2025-05-05T05:39:50Z</dcterms:modified>
</cp:coreProperties>
</file>