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реш." sheetId="110" r:id="rId1"/>
  </sheets>
  <definedNames>
    <definedName name="_xlnm.Print_Area" localSheetId="0">'к реш.'!$A$1:$I$54</definedName>
  </definedNames>
  <calcPr calcId="124519"/>
</workbook>
</file>

<file path=xl/calcChain.xml><?xml version="1.0" encoding="utf-8"?>
<calcChain xmlns="http://schemas.openxmlformats.org/spreadsheetml/2006/main">
  <c r="G22" i="110"/>
  <c r="I12"/>
  <c r="I13"/>
  <c r="I14"/>
  <c r="I15"/>
  <c r="I16"/>
  <c r="I17"/>
  <c r="I19"/>
  <c r="G43"/>
  <c r="G35"/>
  <c r="G48"/>
  <c r="H48"/>
  <c r="H43"/>
  <c r="G41"/>
  <c r="H41"/>
  <c r="H35"/>
  <c r="G33"/>
  <c r="H33"/>
  <c r="G24"/>
  <c r="H24"/>
  <c r="H22"/>
  <c r="G20"/>
  <c r="H20"/>
  <c r="H11"/>
  <c r="G53"/>
  <c r="G51"/>
  <c r="G29"/>
  <c r="G11"/>
  <c r="I21" l="1"/>
  <c r="I23"/>
  <c r="I26"/>
  <c r="I27"/>
  <c r="I28"/>
  <c r="I30"/>
  <c r="I31"/>
  <c r="I34"/>
  <c r="I36"/>
  <c r="I37"/>
  <c r="I38"/>
  <c r="I39"/>
  <c r="I40"/>
  <c r="I42"/>
  <c r="I44"/>
  <c r="I45"/>
  <c r="I46"/>
  <c r="I47"/>
  <c r="I49"/>
  <c r="I50"/>
  <c r="H53"/>
  <c r="I53" s="1"/>
  <c r="F52"/>
  <c r="H51"/>
  <c r="I51" s="1"/>
  <c r="F43"/>
  <c r="F41"/>
  <c r="F35"/>
  <c r="F33"/>
  <c r="F29"/>
  <c r="F24"/>
  <c r="I24" s="1"/>
  <c r="F22"/>
  <c r="F20"/>
  <c r="I20" s="1"/>
  <c r="F11"/>
  <c r="G52" l="1"/>
  <c r="G54" s="1"/>
  <c r="I32"/>
  <c r="H29"/>
  <c r="I11"/>
  <c r="I22"/>
  <c r="I33"/>
  <c r="I41"/>
  <c r="I35"/>
  <c r="I43"/>
  <c r="F48"/>
  <c r="I48" s="1"/>
  <c r="F54" l="1"/>
  <c r="H52"/>
  <c r="I52" s="1"/>
  <c r="I29"/>
  <c r="H54" l="1"/>
  <c r="I54" s="1"/>
</calcChain>
</file>

<file path=xl/sharedStrings.xml><?xml version="1.0" encoding="utf-8"?>
<sst xmlns="http://schemas.openxmlformats.org/spreadsheetml/2006/main" count="129" uniqueCount="69">
  <si>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</si>
  <si>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</si>
  <si>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</si>
  <si>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</si>
  <si>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</si>
  <si>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</si>
  <si>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</si>
  <si>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</si>
  <si>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</si>
  <si>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</si>
  <si>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</si>
  <si>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</si>
  <si>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</si>
  <si>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</si>
  <si>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</si>
  <si>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</si>
  <si>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</si>
  <si>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</si>
  <si>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</si>
  <si>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</si>
  <si>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</si>
  <si>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</si>
  <si>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</si>
  <si>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</si>
  <si>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</si>
  <si>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</si>
  <si>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</si>
  <si>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</si>
  <si>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</si>
  <si>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</si>
  <si>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</si>
  <si>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</si>
  <si>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</si>
  <si>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</si>
  <si>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</si>
  <si>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</si>
  <si>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</si>
  <si>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</si>
  <si>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</si>
  <si>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</si>
  <si>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</si>
  <si>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</si>
  <si>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</si>
  <si>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Другие вопросы в области социальной политики</t>
  </si>
  <si>
    <t>Дорожное хозяйство (дорожные фонды)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</si>
  <si>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</si>
  <si>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</si>
  <si>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</si>
  <si>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</si>
  <si>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</si>
  <si>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</si>
  <si>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</si>
  <si>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</si>
  <si>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</si>
  <si>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</si>
  <si>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</si>
  <si>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</si>
  <si>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</si>
  <si>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</si>
  <si>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</si>
  <si>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Исполнение, %</t>
  </si>
  <si>
    <t>Утвержденный бюджет от 21.12.2023 № 37, рублей</t>
  </si>
  <si>
    <t>Бюджетная роспись на 31.12.2024, рублей</t>
  </si>
  <si>
    <t>Исполнениена 01.01.2025, рублей</t>
  </si>
  <si>
    <t xml:space="preserve">                        к решению Собрания депутатов</t>
  </si>
  <si>
    <t>Красноборского муниципального округа</t>
  </si>
  <si>
    <t>от .2025  №</t>
  </si>
  <si>
    <t>Отчет об исполнении расходов бюджета Красноборского муниципального округа по разделам и подразделам классификации расходов бюджета за 2024 год</t>
  </si>
  <si>
    <t xml:space="preserve">              Приложение № 3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</si>
</sst>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7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2" fillId="0" borderId="0"/>
  </cellStyleXfs>
  <cellXfs count="53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Border="1"/>
    <xf numFmtId="0" fontId="8" fillId="0" borderId="4" xfId="0" applyFont="1" applyBorder="1" applyAlignment="1">
      <alignment horizontal="center" vertical="center"/>
    </xf>
    <xf numFmtId="0" fontId="8" fillId="0" borderId="0" xfId="0" applyFont="1"/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0" fontId="1" fillId="0" borderId="4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1" fillId="0" borderId="4" xfId="1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164" fontId="4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4" xfId="2" applyNumberFormat="1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2"/>
    <cellStyle name="Обычный_Приложение №1 - источники финансирования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3"/>
  <sheetViews>
    <sheetView tabSelected="1" topLeftCell="B2" zoomScale="89" zoomScaleNormal="89" zoomScaleSheetLayoutView="130" workbookViewId="0">
      <selection activeCell="C7" sqref="C7:I7"/>
    </sheetView>
  </sheetViews>
  <sheetFormatPr defaultColWidth="9.109375" defaultRowHeight="12"/>
  <cols>
    <col min="1" max="1" width="1" style="1" hidden="1" customWidth="1"/>
    <col min="2" max="2" width="0.109375" style="1" customWidth="1"/>
    <col min="3" max="3" width="60" style="1" customWidth="1"/>
    <col min="4" max="5" width="7" style="4" customWidth="1"/>
    <col min="6" max="6" width="17.5546875" style="1" customWidth="1"/>
    <col min="7" max="8" width="17.109375" style="1" customWidth="1"/>
    <col min="9" max="9" width="11.88671875" style="1" customWidth="1"/>
    <col min="10" max="16384" width="9.109375" style="1"/>
  </cols>
  <sheetData>
    <row r="1" spans="3:10" ht="15" hidden="1" customHeight="1"/>
    <row r="2" spans="3:10" ht="13.2">
      <c r="F2" s="38"/>
      <c r="G2" s="38"/>
      <c r="I2" s="37" t="s">
        <v>68</v>
      </c>
    </row>
    <row r="3" spans="3:10" ht="13.2">
      <c r="F3" s="38"/>
      <c r="G3" s="38"/>
      <c r="I3" s="38" t="s">
        <v>64</v>
      </c>
    </row>
    <row r="4" spans="3:10" ht="13.2">
      <c r="F4" s="38"/>
      <c r="G4" s="38"/>
      <c r="I4" s="37" t="s">
        <v>65</v>
      </c>
    </row>
    <row r="5" spans="3:10" ht="11.25" customHeight="1">
      <c r="F5" s="38"/>
      <c r="G5" s="38"/>
      <c r="H5" s="38"/>
      <c r="I5" s="45" t="s">
        <v>66</v>
      </c>
    </row>
    <row r="6" spans="3:10" ht="11.25" customHeight="1">
      <c r="F6" s="38"/>
      <c r="G6" s="38"/>
      <c r="H6" s="38"/>
      <c r="I6" s="45"/>
    </row>
    <row r="7" spans="3:10" ht="48" customHeight="1">
      <c r="C7" s="47" t="s">
        <v>67</v>
      </c>
      <c r="D7" s="47"/>
      <c r="E7" s="47"/>
      <c r="F7" s="47"/>
      <c r="G7" s="47"/>
      <c r="H7" s="47"/>
      <c r="I7" s="47"/>
    </row>
    <row r="8" spans="3:10" ht="11.25" customHeight="1">
      <c r="C8" s="46"/>
      <c r="D8" s="46"/>
      <c r="E8" s="46"/>
      <c r="F8" s="46"/>
    </row>
    <row r="9" spans="3:10" ht="73.5" customHeight="1">
      <c r="C9" s="43" t="s">
        <v>0</v>
      </c>
      <c r="D9" s="44" t="s">
        <v>48</v>
      </c>
      <c r="E9" s="44" t="s">
        <v>47</v>
      </c>
      <c r="F9" s="40" t="s">
        <v>61</v>
      </c>
      <c r="G9" s="41" t="s">
        <v>62</v>
      </c>
      <c r="H9" s="40" t="s">
        <v>63</v>
      </c>
      <c r="I9" s="41" t="s">
        <v>60</v>
      </c>
    </row>
    <row r="10" spans="3:10" s="35" customFormat="1" ht="10.95" customHeight="1">
      <c r="C10" s="34">
        <v>1</v>
      </c>
      <c r="D10" s="34">
        <v>2</v>
      </c>
      <c r="E10" s="34">
        <v>3</v>
      </c>
      <c r="F10" s="42"/>
      <c r="G10" s="42">
        <v>5</v>
      </c>
      <c r="H10" s="42">
        <v>6</v>
      </c>
      <c r="I10" s="42">
        <v>7</v>
      </c>
    </row>
    <row r="11" spans="3:10" ht="13.8">
      <c r="C11" s="10" t="s">
        <v>29</v>
      </c>
      <c r="D11" s="11" t="s">
        <v>1</v>
      </c>
      <c r="E11" s="11"/>
      <c r="F11" s="50">
        <f>SUM(F12:F19)</f>
        <v>110959693.60999998</v>
      </c>
      <c r="G11" s="50">
        <f t="shared" ref="G11:H11" si="0">SUM(G12:G19)</f>
        <v>119566173.31</v>
      </c>
      <c r="H11" s="50">
        <f t="shared" si="0"/>
        <v>117772375.65000001</v>
      </c>
      <c r="I11" s="48">
        <f>H11/G11*100</f>
        <v>98.499744860656193</v>
      </c>
      <c r="J11" s="7"/>
    </row>
    <row r="12" spans="3:10" ht="27.6">
      <c r="C12" s="12" t="s">
        <v>28</v>
      </c>
      <c r="D12" s="13" t="s">
        <v>1</v>
      </c>
      <c r="E12" s="13" t="s">
        <v>2</v>
      </c>
      <c r="F12" s="51">
        <v>2714760</v>
      </c>
      <c r="G12" s="52">
        <v>2714760</v>
      </c>
      <c r="H12" s="52">
        <v>2714759.4</v>
      </c>
      <c r="I12" s="49">
        <f t="shared" ref="I12:I54" si="1">H12/G12*100</f>
        <v>99.999977898598772</v>
      </c>
    </row>
    <row r="13" spans="3:10" ht="41.4">
      <c r="C13" s="12" t="s">
        <v>26</v>
      </c>
      <c r="D13" s="13" t="s">
        <v>1</v>
      </c>
      <c r="E13" s="13" t="s">
        <v>3</v>
      </c>
      <c r="F13" s="51">
        <v>2114031</v>
      </c>
      <c r="G13" s="52">
        <v>2115407.41</v>
      </c>
      <c r="H13" s="52">
        <v>2050228.1</v>
      </c>
      <c r="I13" s="49">
        <f t="shared" si="1"/>
        <v>96.9188294561188</v>
      </c>
    </row>
    <row r="14" spans="3:10" ht="41.4">
      <c r="C14" s="12" t="s">
        <v>35</v>
      </c>
      <c r="D14" s="13" t="s">
        <v>1</v>
      </c>
      <c r="E14" s="13" t="s">
        <v>10</v>
      </c>
      <c r="F14" s="51">
        <v>56354148.420000002</v>
      </c>
      <c r="G14" s="52">
        <v>58186014.420000002</v>
      </c>
      <c r="H14" s="52">
        <v>57284973.600000001</v>
      </c>
      <c r="I14" s="49">
        <f t="shared" si="1"/>
        <v>98.451447776615041</v>
      </c>
    </row>
    <row r="15" spans="3:10" ht="13.8">
      <c r="C15" s="12" t="s">
        <v>52</v>
      </c>
      <c r="D15" s="13" t="s">
        <v>1</v>
      </c>
      <c r="E15" s="13" t="s">
        <v>4</v>
      </c>
      <c r="F15" s="51">
        <v>3643.4</v>
      </c>
      <c r="G15" s="52">
        <v>3643.4</v>
      </c>
      <c r="H15" s="52">
        <v>3643.4</v>
      </c>
      <c r="I15" s="49">
        <f t="shared" si="1"/>
        <v>100</v>
      </c>
    </row>
    <row r="16" spans="3:10" ht="27.6">
      <c r="C16" s="12" t="s">
        <v>27</v>
      </c>
      <c r="D16" s="13" t="s">
        <v>1</v>
      </c>
      <c r="E16" s="13" t="s">
        <v>11</v>
      </c>
      <c r="F16" s="51">
        <v>14028291</v>
      </c>
      <c r="G16" s="52">
        <v>14224440.050000001</v>
      </c>
      <c r="H16" s="52">
        <v>14168758.140000001</v>
      </c>
      <c r="I16" s="49">
        <f t="shared" si="1"/>
        <v>99.608547613795167</v>
      </c>
    </row>
    <row r="17" spans="3:10" ht="13.8">
      <c r="C17" s="12" t="s">
        <v>53</v>
      </c>
      <c r="D17" s="13" t="s">
        <v>1</v>
      </c>
      <c r="E17" s="13" t="s">
        <v>5</v>
      </c>
      <c r="F17" s="51">
        <v>0</v>
      </c>
      <c r="G17" s="52">
        <v>310639.58</v>
      </c>
      <c r="H17" s="52">
        <v>310639.58</v>
      </c>
      <c r="I17" s="49">
        <f t="shared" si="1"/>
        <v>100</v>
      </c>
    </row>
    <row r="18" spans="3:10" ht="13.8">
      <c r="C18" s="12" t="s">
        <v>7</v>
      </c>
      <c r="D18" s="13" t="s">
        <v>1</v>
      </c>
      <c r="E18" s="13" t="s">
        <v>19</v>
      </c>
      <c r="F18" s="51">
        <v>415000</v>
      </c>
      <c r="G18" s="52">
        <v>39293.43</v>
      </c>
      <c r="H18" s="52">
        <v>0</v>
      </c>
      <c r="I18" s="49">
        <v>0</v>
      </c>
    </row>
    <row r="19" spans="3:10" ht="13.8">
      <c r="C19" s="14" t="s">
        <v>21</v>
      </c>
      <c r="D19" s="13" t="s">
        <v>1</v>
      </c>
      <c r="E19" s="13" t="s">
        <v>40</v>
      </c>
      <c r="F19" s="51">
        <v>35329819.789999999</v>
      </c>
      <c r="G19" s="52">
        <v>41971975.020000003</v>
      </c>
      <c r="H19" s="52">
        <v>41239373.43</v>
      </c>
      <c r="I19" s="49">
        <f t="shared" si="1"/>
        <v>98.254545825754178</v>
      </c>
    </row>
    <row r="20" spans="3:10" ht="13.8">
      <c r="C20" s="17" t="s">
        <v>41</v>
      </c>
      <c r="D20" s="18" t="s">
        <v>2</v>
      </c>
      <c r="E20" s="18"/>
      <c r="F20" s="50">
        <f>F21</f>
        <v>578867.43000000005</v>
      </c>
      <c r="G20" s="50">
        <f t="shared" ref="G20:H20" si="2">G21</f>
        <v>579380.05000000005</v>
      </c>
      <c r="H20" s="50">
        <f t="shared" si="2"/>
        <v>579380.05000000005</v>
      </c>
      <c r="I20" s="48">
        <f t="shared" si="1"/>
        <v>100</v>
      </c>
      <c r="J20" s="7"/>
    </row>
    <row r="21" spans="3:10" ht="13.8">
      <c r="C21" s="15" t="s">
        <v>37</v>
      </c>
      <c r="D21" s="16" t="s">
        <v>2</v>
      </c>
      <c r="E21" s="16" t="s">
        <v>3</v>
      </c>
      <c r="F21" s="51">
        <v>578867.43000000005</v>
      </c>
      <c r="G21" s="52">
        <v>579380.05000000005</v>
      </c>
      <c r="H21" s="52">
        <v>579380.05000000005</v>
      </c>
      <c r="I21" s="49">
        <f t="shared" si="1"/>
        <v>100</v>
      </c>
    </row>
    <row r="22" spans="3:10" ht="27.6">
      <c r="C22" s="19" t="s">
        <v>30</v>
      </c>
      <c r="D22" s="11" t="s">
        <v>3</v>
      </c>
      <c r="E22" s="11"/>
      <c r="F22" s="50">
        <f>F23</f>
        <v>2100000</v>
      </c>
      <c r="G22" s="50">
        <f t="shared" ref="G22:H22" si="3">G23</f>
        <v>3700375.04</v>
      </c>
      <c r="H22" s="50">
        <f t="shared" si="3"/>
        <v>3672730.18</v>
      </c>
      <c r="I22" s="48">
        <f t="shared" si="1"/>
        <v>99.252917347534591</v>
      </c>
      <c r="J22" s="7"/>
    </row>
    <row r="23" spans="3:10" s="6" customFormat="1" ht="27.6">
      <c r="C23" s="20" t="s">
        <v>58</v>
      </c>
      <c r="D23" s="16" t="s">
        <v>3</v>
      </c>
      <c r="E23" s="16" t="s">
        <v>9</v>
      </c>
      <c r="F23" s="51">
        <v>2100000</v>
      </c>
      <c r="G23" s="52">
        <v>3700375.04</v>
      </c>
      <c r="H23" s="52">
        <v>3672730.18</v>
      </c>
      <c r="I23" s="49">
        <f t="shared" si="1"/>
        <v>99.252917347534591</v>
      </c>
    </row>
    <row r="24" spans="3:10" ht="13.8">
      <c r="C24" s="22" t="s">
        <v>31</v>
      </c>
      <c r="D24" s="23" t="s">
        <v>10</v>
      </c>
      <c r="E24" s="23"/>
      <c r="F24" s="50">
        <f>SUM(F25:F28)</f>
        <v>46357926.730000004</v>
      </c>
      <c r="G24" s="50">
        <f t="shared" ref="G24:H24" si="4">SUM(G25:G28)</f>
        <v>68265892.049999997</v>
      </c>
      <c r="H24" s="50">
        <f t="shared" si="4"/>
        <v>58553714.719999999</v>
      </c>
      <c r="I24" s="48">
        <f t="shared" si="1"/>
        <v>85.77301630675754</v>
      </c>
      <c r="J24" s="7"/>
    </row>
    <row r="25" spans="3:10" ht="13.8">
      <c r="C25" s="36" t="s">
        <v>50</v>
      </c>
      <c r="D25" s="24" t="s">
        <v>10</v>
      </c>
      <c r="E25" s="24" t="s">
        <v>4</v>
      </c>
      <c r="F25" s="51">
        <v>0</v>
      </c>
      <c r="G25" s="51"/>
      <c r="H25" s="51"/>
      <c r="I25" s="49">
        <v>0</v>
      </c>
    </row>
    <row r="26" spans="3:10" ht="13.8">
      <c r="C26" s="15" t="s">
        <v>12</v>
      </c>
      <c r="D26" s="16" t="s">
        <v>10</v>
      </c>
      <c r="E26" s="16" t="s">
        <v>13</v>
      </c>
      <c r="F26" s="51">
        <v>9643226.7300000004</v>
      </c>
      <c r="G26" s="52">
        <v>19237256.809999999</v>
      </c>
      <c r="H26" s="52">
        <v>19231938.510000002</v>
      </c>
      <c r="I26" s="49">
        <f t="shared" si="1"/>
        <v>99.972354166435878</v>
      </c>
    </row>
    <row r="27" spans="3:10" ht="13.8">
      <c r="C27" s="15" t="s">
        <v>44</v>
      </c>
      <c r="D27" s="16" t="s">
        <v>10</v>
      </c>
      <c r="E27" s="16" t="s">
        <v>8</v>
      </c>
      <c r="F27" s="51">
        <v>35084700</v>
      </c>
      <c r="G27" s="52">
        <v>47648582.409999996</v>
      </c>
      <c r="H27" s="52">
        <v>37980775.100000001</v>
      </c>
      <c r="I27" s="49">
        <f t="shared" si="1"/>
        <v>79.710189010846605</v>
      </c>
    </row>
    <row r="28" spans="3:10" ht="13.8">
      <c r="C28" s="25" t="s">
        <v>20</v>
      </c>
      <c r="D28" s="26" t="s">
        <v>10</v>
      </c>
      <c r="E28" s="26" t="s">
        <v>6</v>
      </c>
      <c r="F28" s="51">
        <v>1630000</v>
      </c>
      <c r="G28" s="52">
        <v>1380052.83</v>
      </c>
      <c r="H28" s="52">
        <v>1341001.1100000001</v>
      </c>
      <c r="I28" s="49">
        <f t="shared" si="1"/>
        <v>97.170273546701836</v>
      </c>
    </row>
    <row r="29" spans="3:10" ht="13.8">
      <c r="C29" s="27" t="s">
        <v>36</v>
      </c>
      <c r="D29" s="28" t="s">
        <v>4</v>
      </c>
      <c r="E29" s="28"/>
      <c r="F29" s="50">
        <f>F31+F30+F32</f>
        <v>20888912.530000001</v>
      </c>
      <c r="G29" s="50">
        <f t="shared" ref="G29:H29" si="5">G31+G30+G32</f>
        <v>50735752.140000001</v>
      </c>
      <c r="H29" s="50">
        <f t="shared" si="5"/>
        <v>49481148.310000002</v>
      </c>
      <c r="I29" s="48">
        <f t="shared" si="1"/>
        <v>97.527179992250737</v>
      </c>
      <c r="J29" s="7"/>
    </row>
    <row r="30" spans="3:10" ht="13.8">
      <c r="C30" s="25" t="s">
        <v>51</v>
      </c>
      <c r="D30" s="26" t="s">
        <v>4</v>
      </c>
      <c r="E30" s="26" t="s">
        <v>1</v>
      </c>
      <c r="F30" s="51">
        <v>7616624.8399999999</v>
      </c>
      <c r="G30" s="52">
        <v>12036196.34</v>
      </c>
      <c r="H30" s="52">
        <v>11440048.85</v>
      </c>
      <c r="I30" s="49">
        <f t="shared" si="1"/>
        <v>95.047044156144096</v>
      </c>
    </row>
    <row r="31" spans="3:10" ht="13.8">
      <c r="C31" s="25" t="s">
        <v>38</v>
      </c>
      <c r="D31" s="26" t="s">
        <v>4</v>
      </c>
      <c r="E31" s="26" t="s">
        <v>2</v>
      </c>
      <c r="F31" s="51">
        <v>4089666.67</v>
      </c>
      <c r="G31" s="52">
        <v>5337513.3899999997</v>
      </c>
      <c r="H31" s="52">
        <v>4962110.1500000004</v>
      </c>
      <c r="I31" s="49">
        <f t="shared" si="1"/>
        <v>92.966701672293155</v>
      </c>
    </row>
    <row r="32" spans="3:10" ht="13.8">
      <c r="C32" s="25" t="s">
        <v>55</v>
      </c>
      <c r="D32" s="26" t="s">
        <v>4</v>
      </c>
      <c r="E32" s="26" t="s">
        <v>3</v>
      </c>
      <c r="F32" s="51">
        <v>9182621.0199999996</v>
      </c>
      <c r="G32" s="52">
        <v>33362042.41</v>
      </c>
      <c r="H32" s="52">
        <v>33078989.309999999</v>
      </c>
      <c r="I32" s="49">
        <f t="shared" si="1"/>
        <v>99.151571428027566</v>
      </c>
    </row>
    <row r="33" spans="2:10" s="7" customFormat="1" ht="13.8">
      <c r="C33" s="27" t="s">
        <v>59</v>
      </c>
      <c r="D33" s="28" t="s">
        <v>11</v>
      </c>
      <c r="E33" s="28"/>
      <c r="F33" s="50">
        <f>F34</f>
        <v>3081028</v>
      </c>
      <c r="G33" s="50">
        <f t="shared" ref="G33:H33" si="6">G34</f>
        <v>2171878.5699999998</v>
      </c>
      <c r="H33" s="50">
        <f t="shared" si="6"/>
        <v>1541513.81</v>
      </c>
      <c r="I33" s="48">
        <f t="shared" si="1"/>
        <v>70.976058758202129</v>
      </c>
    </row>
    <row r="34" spans="2:10" ht="13.8">
      <c r="C34" s="25" t="s">
        <v>49</v>
      </c>
      <c r="D34" s="26" t="s">
        <v>11</v>
      </c>
      <c r="E34" s="26" t="s">
        <v>4</v>
      </c>
      <c r="F34" s="51">
        <v>3081028</v>
      </c>
      <c r="G34" s="52">
        <v>2171878.5699999998</v>
      </c>
      <c r="H34" s="52">
        <v>1541513.81</v>
      </c>
      <c r="I34" s="49">
        <f t="shared" si="1"/>
        <v>70.976058758202129</v>
      </c>
    </row>
    <row r="35" spans="2:10" ht="13.8">
      <c r="C35" s="17" t="s">
        <v>32</v>
      </c>
      <c r="D35" s="18" t="s">
        <v>5</v>
      </c>
      <c r="E35" s="18"/>
      <c r="F35" s="50">
        <f>SUM(F36:F40)</f>
        <v>607087517.5</v>
      </c>
      <c r="G35" s="50">
        <f t="shared" ref="G35:H35" si="7">SUM(G36:G40)</f>
        <v>704823147.5</v>
      </c>
      <c r="H35" s="50">
        <f t="shared" si="7"/>
        <v>701752811.38999999</v>
      </c>
      <c r="I35" s="48">
        <f t="shared" si="1"/>
        <v>99.564382055145259</v>
      </c>
      <c r="J35" s="7"/>
    </row>
    <row r="36" spans="2:10" ht="13.8">
      <c r="C36" s="15" t="s">
        <v>17</v>
      </c>
      <c r="D36" s="16" t="s">
        <v>5</v>
      </c>
      <c r="E36" s="16" t="s">
        <v>1</v>
      </c>
      <c r="F36" s="51">
        <v>164428028.44</v>
      </c>
      <c r="G36" s="52">
        <v>167615486.93000001</v>
      </c>
      <c r="H36" s="52">
        <v>166595243.94999999</v>
      </c>
      <c r="I36" s="49">
        <f t="shared" si="1"/>
        <v>99.39131938301972</v>
      </c>
    </row>
    <row r="37" spans="2:10" ht="13.8">
      <c r="C37" s="25" t="s">
        <v>14</v>
      </c>
      <c r="D37" s="26" t="s">
        <v>5</v>
      </c>
      <c r="E37" s="26" t="s">
        <v>2</v>
      </c>
      <c r="F37" s="51">
        <v>379454462.18000001</v>
      </c>
      <c r="G37" s="52">
        <v>484517077.67000002</v>
      </c>
      <c r="H37" s="52">
        <v>482820006.04000002</v>
      </c>
      <c r="I37" s="49">
        <f t="shared" si="1"/>
        <v>99.649739563740241</v>
      </c>
    </row>
    <row r="38" spans="2:10" ht="13.8">
      <c r="C38" s="25" t="s">
        <v>56</v>
      </c>
      <c r="D38" s="26" t="s">
        <v>5</v>
      </c>
      <c r="E38" s="26" t="s">
        <v>3</v>
      </c>
      <c r="F38" s="51">
        <v>29224794.219999999</v>
      </c>
      <c r="G38" s="52">
        <v>32807792.739999998</v>
      </c>
      <c r="H38" s="52">
        <v>32807792.739999998</v>
      </c>
      <c r="I38" s="49">
        <f t="shared" si="1"/>
        <v>100</v>
      </c>
    </row>
    <row r="39" spans="2:10" ht="13.8">
      <c r="C39" s="25" t="s">
        <v>18</v>
      </c>
      <c r="D39" s="26" t="s">
        <v>5</v>
      </c>
      <c r="E39" s="26" t="s">
        <v>5</v>
      </c>
      <c r="F39" s="51">
        <v>422000</v>
      </c>
      <c r="G39" s="52">
        <v>3778853.06</v>
      </c>
      <c r="H39" s="52">
        <v>3741058.67</v>
      </c>
      <c r="I39" s="49">
        <f t="shared" si="1"/>
        <v>98.99984494236989</v>
      </c>
    </row>
    <row r="40" spans="2:10" ht="13.8">
      <c r="C40" s="25" t="s">
        <v>15</v>
      </c>
      <c r="D40" s="26" t="s">
        <v>5</v>
      </c>
      <c r="E40" s="26" t="s">
        <v>8</v>
      </c>
      <c r="F40" s="51">
        <v>33558232.659999996</v>
      </c>
      <c r="G40" s="52">
        <v>16103937.1</v>
      </c>
      <c r="H40" s="52">
        <v>15788709.99</v>
      </c>
      <c r="I40" s="49">
        <f t="shared" si="1"/>
        <v>98.042546316204877</v>
      </c>
    </row>
    <row r="41" spans="2:10" ht="13.8">
      <c r="C41" s="27" t="s">
        <v>57</v>
      </c>
      <c r="D41" s="28" t="s">
        <v>13</v>
      </c>
      <c r="E41" s="28"/>
      <c r="F41" s="50">
        <f>F42</f>
        <v>142324938.84999999</v>
      </c>
      <c r="G41" s="50">
        <f t="shared" ref="G41:H41" si="8">G42</f>
        <v>155342454.38</v>
      </c>
      <c r="H41" s="50">
        <f t="shared" si="8"/>
        <v>154118991.88999999</v>
      </c>
      <c r="I41" s="48">
        <f t="shared" si="1"/>
        <v>99.212409450537479</v>
      </c>
      <c r="J41" s="7"/>
    </row>
    <row r="42" spans="2:10" ht="13.8">
      <c r="C42" s="25" t="s">
        <v>16</v>
      </c>
      <c r="D42" s="26" t="s">
        <v>13</v>
      </c>
      <c r="E42" s="26" t="s">
        <v>1</v>
      </c>
      <c r="F42" s="51">
        <v>142324938.84999999</v>
      </c>
      <c r="G42" s="52">
        <v>155342454.38</v>
      </c>
      <c r="H42" s="52">
        <v>154118991.88999999</v>
      </c>
      <c r="I42" s="49">
        <f t="shared" si="1"/>
        <v>99.212409450537479</v>
      </c>
    </row>
    <row r="43" spans="2:10" ht="13.8">
      <c r="C43" s="19" t="s">
        <v>33</v>
      </c>
      <c r="D43" s="11" t="s">
        <v>9</v>
      </c>
      <c r="E43" s="29"/>
      <c r="F43" s="50">
        <f>SUM(F44:F47)</f>
        <v>81730193.100000009</v>
      </c>
      <c r="G43" s="50">
        <f t="shared" ref="G43:H43" si="9">SUM(G44:G47)</f>
        <v>64830103.719999999</v>
      </c>
      <c r="H43" s="50">
        <f t="shared" si="9"/>
        <v>64610095.969999999</v>
      </c>
      <c r="I43" s="48">
        <f t="shared" si="1"/>
        <v>99.660639521802693</v>
      </c>
      <c r="J43" s="7"/>
    </row>
    <row r="44" spans="2:10" ht="13.8">
      <c r="C44" s="30" t="s">
        <v>22</v>
      </c>
      <c r="D44" s="13" t="s">
        <v>9</v>
      </c>
      <c r="E44" s="13" t="s">
        <v>1</v>
      </c>
      <c r="F44" s="51">
        <v>1265000</v>
      </c>
      <c r="G44" s="52">
        <v>2700632.88</v>
      </c>
      <c r="H44" s="52">
        <v>2700632.88</v>
      </c>
      <c r="I44" s="49">
        <f t="shared" si="1"/>
        <v>100</v>
      </c>
    </row>
    <row r="45" spans="2:10" s="6" customFormat="1" ht="13.8">
      <c r="C45" s="25" t="s">
        <v>25</v>
      </c>
      <c r="D45" s="31" t="s">
        <v>9</v>
      </c>
      <c r="E45" s="31" t="s">
        <v>3</v>
      </c>
      <c r="F45" s="51">
        <v>54637000</v>
      </c>
      <c r="G45" s="52">
        <v>35468406.18</v>
      </c>
      <c r="H45" s="52">
        <v>35468406.18</v>
      </c>
      <c r="I45" s="49">
        <f t="shared" si="1"/>
        <v>100</v>
      </c>
    </row>
    <row r="46" spans="2:10" ht="13.8">
      <c r="C46" s="15" t="s">
        <v>34</v>
      </c>
      <c r="D46" s="26" t="s">
        <v>9</v>
      </c>
      <c r="E46" s="26" t="s">
        <v>10</v>
      </c>
      <c r="F46" s="51">
        <v>22669747.68</v>
      </c>
      <c r="G46" s="52">
        <v>23182319.239999998</v>
      </c>
      <c r="H46" s="52">
        <v>22966557.489999998</v>
      </c>
      <c r="I46" s="49">
        <f t="shared" si="1"/>
        <v>99.069283155985048</v>
      </c>
    </row>
    <row r="47" spans="2:10" ht="13.8">
      <c r="C47" s="15" t="s">
        <v>43</v>
      </c>
      <c r="D47" s="26" t="s">
        <v>9</v>
      </c>
      <c r="E47" s="26" t="s">
        <v>11</v>
      </c>
      <c r="F47" s="51">
        <v>3158445.42</v>
      </c>
      <c r="G47" s="52">
        <v>3478745.42</v>
      </c>
      <c r="H47" s="52">
        <v>3474499.42</v>
      </c>
      <c r="I47" s="49">
        <f t="shared" si="1"/>
        <v>99.877944503337645</v>
      </c>
    </row>
    <row r="48" spans="2:10" ht="13.8">
      <c r="B48" s="8"/>
      <c r="C48" s="32" t="s">
        <v>42</v>
      </c>
      <c r="D48" s="11" t="s">
        <v>19</v>
      </c>
      <c r="E48" s="28"/>
      <c r="F48" s="50">
        <f>SUM(F49:F50)</f>
        <v>480000</v>
      </c>
      <c r="G48" s="50">
        <f t="shared" ref="G48:H48" si="10">SUM(G49:G50)</f>
        <v>1249801</v>
      </c>
      <c r="H48" s="50">
        <f t="shared" si="10"/>
        <v>1249799</v>
      </c>
      <c r="I48" s="48">
        <f t="shared" si="1"/>
        <v>99.999839974523937</v>
      </c>
      <c r="J48" s="7"/>
    </row>
    <row r="49" spans="2:9" ht="13.8">
      <c r="B49" s="8"/>
      <c r="C49" s="21" t="s">
        <v>54</v>
      </c>
      <c r="D49" s="13" t="s">
        <v>19</v>
      </c>
      <c r="E49" s="26" t="s">
        <v>1</v>
      </c>
      <c r="F49" s="51">
        <v>430000</v>
      </c>
      <c r="G49" s="52">
        <v>760801</v>
      </c>
      <c r="H49" s="52">
        <v>760799</v>
      </c>
      <c r="I49" s="49">
        <f t="shared" si="1"/>
        <v>99.999737119167818</v>
      </c>
    </row>
    <row r="50" spans="2:9" ht="13.8">
      <c r="B50" s="8"/>
      <c r="C50" s="21" t="s">
        <v>39</v>
      </c>
      <c r="D50" s="13" t="s">
        <v>19</v>
      </c>
      <c r="E50" s="26" t="s">
        <v>2</v>
      </c>
      <c r="F50" s="51">
        <v>50000</v>
      </c>
      <c r="G50" s="52">
        <v>489000</v>
      </c>
      <c r="H50" s="52">
        <v>489000</v>
      </c>
      <c r="I50" s="49">
        <f t="shared" si="1"/>
        <v>100</v>
      </c>
    </row>
    <row r="51" spans="2:9" ht="6.75" hidden="1" customHeight="1">
      <c r="B51" s="8"/>
      <c r="C51" s="21"/>
      <c r="D51" s="13"/>
      <c r="E51" s="26"/>
      <c r="F51" s="50"/>
      <c r="G51" s="50">
        <f t="shared" ref="G51:H53" si="11">E51+F51</f>
        <v>0</v>
      </c>
      <c r="H51" s="50">
        <f t="shared" si="11"/>
        <v>0</v>
      </c>
      <c r="I51" s="49" t="e">
        <f t="shared" si="1"/>
        <v>#DIV/0!</v>
      </c>
    </row>
    <row r="52" spans="2:9" s="7" customFormat="1" ht="16.5" hidden="1" customHeight="1">
      <c r="B52" s="9"/>
      <c r="C52" s="32" t="s">
        <v>45</v>
      </c>
      <c r="D52" s="11" t="s">
        <v>40</v>
      </c>
      <c r="E52" s="28"/>
      <c r="F52" s="50">
        <f>F53</f>
        <v>0</v>
      </c>
      <c r="G52" s="50">
        <f t="shared" si="11"/>
        <v>0</v>
      </c>
      <c r="H52" s="50">
        <f t="shared" si="11"/>
        <v>0</v>
      </c>
      <c r="I52" s="49" t="e">
        <f t="shared" si="1"/>
        <v>#DIV/0!</v>
      </c>
    </row>
    <row r="53" spans="2:9" ht="16.5" hidden="1" customHeight="1">
      <c r="B53" s="8"/>
      <c r="C53" s="21" t="s">
        <v>46</v>
      </c>
      <c r="D53" s="13" t="s">
        <v>40</v>
      </c>
      <c r="E53" s="26" t="s">
        <v>1</v>
      </c>
      <c r="F53" s="51"/>
      <c r="G53" s="50">
        <f t="shared" si="11"/>
        <v>1</v>
      </c>
      <c r="H53" s="50">
        <f t="shared" si="11"/>
        <v>1</v>
      </c>
      <c r="I53" s="49">
        <f t="shared" si="1"/>
        <v>100</v>
      </c>
    </row>
    <row r="54" spans="2:9" s="7" customFormat="1" ht="13.8">
      <c r="B54" s="9"/>
      <c r="C54" s="33" t="s">
        <v>23</v>
      </c>
      <c r="D54" s="11"/>
      <c r="E54" s="13"/>
      <c r="F54" s="50">
        <f>F52+F48+F43+F41+F35+F29+F24+F22+F20+F11+F33</f>
        <v>1015589077.75</v>
      </c>
      <c r="G54" s="50">
        <f t="shared" ref="G54:H54" si="12">G52+G48+G43+G41+G35+G29+G24+G22+G20+G11+G33</f>
        <v>1171264957.7599998</v>
      </c>
      <c r="H54" s="50">
        <f t="shared" si="12"/>
        <v>1153332560.9699998</v>
      </c>
      <c r="I54" s="48">
        <f t="shared" si="1"/>
        <v>98.468971800855797</v>
      </c>
    </row>
    <row r="55" spans="2:9">
      <c r="D55" s="3"/>
      <c r="E55" s="5"/>
      <c r="F55" s="39"/>
      <c r="G55" s="39"/>
      <c r="H55" s="39"/>
    </row>
    <row r="56" spans="2:9">
      <c r="D56" s="3"/>
      <c r="E56" s="3"/>
      <c r="F56" s="39"/>
      <c r="G56" s="39"/>
      <c r="H56" s="39"/>
    </row>
    <row r="57" spans="2:9">
      <c r="D57" s="3"/>
      <c r="E57" s="3"/>
      <c r="F57" s="39"/>
      <c r="G57" s="39"/>
      <c r="H57" s="39"/>
    </row>
    <row r="58" spans="2:9">
      <c r="E58" s="3"/>
      <c r="F58" s="39"/>
      <c r="G58" s="39"/>
      <c r="H58" s="39"/>
    </row>
    <row r="59" spans="2:9">
      <c r="F59" s="39"/>
      <c r="G59" s="39"/>
      <c r="H59" s="39"/>
    </row>
    <row r="60" spans="2:9">
      <c r="F60" s="39"/>
      <c r="G60" s="39"/>
      <c r="H60" s="39"/>
    </row>
    <row r="61" spans="2:9">
      <c r="F61" s="39"/>
      <c r="G61" s="39"/>
      <c r="H61" s="39"/>
    </row>
    <row r="62" spans="2:9">
      <c r="C62" s="1" t="s">
        <v>24</v>
      </c>
      <c r="F62" s="39"/>
      <c r="G62" s="39"/>
      <c r="H62" s="39"/>
    </row>
    <row r="63" spans="2:9">
      <c r="F63" s="39"/>
      <c r="G63" s="39"/>
      <c r="H63" s="39"/>
    </row>
    <row r="64" spans="2:9">
      <c r="F64" s="39"/>
      <c r="G64" s="39"/>
      <c r="H64" s="39"/>
    </row>
    <row r="65" spans="6:8">
      <c r="F65" s="39"/>
      <c r="G65" s="39"/>
      <c r="H65" s="39"/>
    </row>
    <row r="66" spans="6:8">
      <c r="F66" s="39"/>
      <c r="G66" s="39"/>
      <c r="H66" s="39"/>
    </row>
    <row r="67" spans="6:8">
      <c r="F67" s="39"/>
      <c r="G67" s="39"/>
      <c r="H67" s="39"/>
    </row>
    <row r="68" spans="6:8">
      <c r="F68" s="39"/>
      <c r="G68" s="39"/>
      <c r="H68" s="39"/>
    </row>
    <row r="69" spans="6:8">
      <c r="F69" s="39"/>
      <c r="G69" s="39"/>
      <c r="H69" s="39"/>
    </row>
    <row r="70" spans="6:8">
      <c r="F70" s="39"/>
      <c r="G70" s="39"/>
      <c r="H70" s="39"/>
    </row>
    <row r="71" spans="6:8">
      <c r="F71" s="39"/>
      <c r="G71" s="39"/>
      <c r="H71" s="39"/>
    </row>
    <row r="72" spans="6:8">
      <c r="F72" s="39"/>
      <c r="G72" s="39"/>
      <c r="H72" s="39"/>
    </row>
    <row r="73" spans="6:8">
      <c r="F73" s="39"/>
      <c r="G73" s="39"/>
      <c r="H73" s="39"/>
    </row>
    <row r="74" spans="6:8">
      <c r="F74" s="39"/>
      <c r="G74" s="39"/>
      <c r="H74" s="39"/>
    </row>
    <row r="75" spans="6:8">
      <c r="F75" s="39"/>
      <c r="G75" s="39"/>
      <c r="H75" s="39"/>
    </row>
    <row r="76" spans="6:8">
      <c r="F76" s="39"/>
      <c r="G76" s="39"/>
      <c r="H76" s="39"/>
    </row>
    <row r="77" spans="6:8">
      <c r="F77" s="39"/>
      <c r="G77" s="39"/>
      <c r="H77" s="39"/>
    </row>
    <row r="78" spans="6:8">
      <c r="F78" s="39"/>
      <c r="G78" s="39"/>
      <c r="H78" s="39"/>
    </row>
    <row r="79" spans="6:8">
      <c r="F79" s="39"/>
      <c r="G79" s="39"/>
      <c r="H79" s="39"/>
    </row>
    <row r="80" spans="6:8">
      <c r="F80" s="2"/>
      <c r="G80" s="2"/>
      <c r="H80" s="2"/>
    </row>
    <row r="81" spans="6:8">
      <c r="F81" s="2"/>
      <c r="G81" s="2"/>
      <c r="H81" s="2"/>
    </row>
    <row r="82" spans="6:8">
      <c r="F82" s="2"/>
      <c r="G82" s="2"/>
      <c r="H82" s="2"/>
    </row>
    <row r="83" spans="6:8">
      <c r="F83" s="2"/>
      <c r="G83" s="2"/>
      <c r="H83" s="2"/>
    </row>
    <row r="84" spans="6:8">
      <c r="F84" s="2"/>
      <c r="G84" s="2"/>
      <c r="H84" s="2"/>
    </row>
    <row r="85" spans="6:8">
      <c r="F85" s="2"/>
      <c r="G85" s="2"/>
      <c r="H85" s="2"/>
    </row>
    <row r="86" spans="6:8">
      <c r="F86" s="2"/>
      <c r="G86" s="2"/>
      <c r="H86" s="2"/>
    </row>
    <row r="87" spans="6:8">
      <c r="F87" s="2"/>
      <c r="G87" s="2"/>
      <c r="H87" s="2"/>
    </row>
    <row r="88" spans="6:8">
      <c r="F88" s="2"/>
      <c r="G88" s="2"/>
      <c r="H88" s="2"/>
    </row>
    <row r="89" spans="6:8">
      <c r="F89" s="2"/>
      <c r="G89" s="2"/>
      <c r="H89" s="2"/>
    </row>
    <row r="90" spans="6:8">
      <c r="F90" s="2"/>
      <c r="G90" s="2"/>
      <c r="H90" s="2"/>
    </row>
    <row r="91" spans="6:8">
      <c r="F91" s="2"/>
      <c r="G91" s="2"/>
      <c r="H91" s="2"/>
    </row>
    <row r="92" spans="6:8">
      <c r="F92" s="2"/>
      <c r="G92" s="2"/>
      <c r="H92" s="2"/>
    </row>
    <row r="93" spans="6:8">
      <c r="F93" s="2"/>
      <c r="G93" s="2"/>
      <c r="H93" s="2"/>
    </row>
    <row r="94" spans="6:8">
      <c r="F94" s="2"/>
      <c r="G94" s="2"/>
      <c r="H94" s="2"/>
    </row>
    <row r="95" spans="6:8">
      <c r="F95" s="2"/>
      <c r="G95" s="2"/>
      <c r="H95" s="2"/>
    </row>
    <row r="96" spans="6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</sheetData>
  <mergeCells count="2">
    <mergeCell ref="C8:F8"/>
    <mergeCell ref="C7:I7"/>
  </mergeCells>
  <pageMargins left="0.55118110236220474" right="0" top="0.78740157480314965" bottom="0.39370078740157483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2025-05-05T05:28:31Z</cp:lastPrinted>
  <dcterms:created xsi:type="dcterms:W3CDTF">2004-09-08T09:13:27Z</dcterms:created>
  <dcterms:modified xsi:type="dcterms:W3CDTF">2025-05-05T05:28:36Z</dcterms:modified>
</cp:coreProperties>
</file>