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 tabRatio="762"/>
  </bookViews>
  <sheets>
    <sheet name="к реш." sheetId="173" r:id="rId1"/>
  </sheets>
  <definedNames>
    <definedName name="_xlnm.Print_Area" localSheetId="0">'к реш.'!$A$1:$J$1333</definedName>
  </definedNames>
  <calcPr calcId="125725"/>
</workbook>
</file>

<file path=xl/calcChain.xml><?xml version="1.0" encoding="utf-8"?>
<calcChain xmlns="http://schemas.openxmlformats.org/spreadsheetml/2006/main">
  <c r="I1264" i="173"/>
  <c r="I960"/>
  <c r="J491" l="1"/>
  <c r="J494"/>
  <c r="I493"/>
  <c r="I492" s="1"/>
  <c r="I490"/>
  <c r="J490" s="1"/>
  <c r="G494"/>
  <c r="H493"/>
  <c r="G493"/>
  <c r="G492" s="1"/>
  <c r="H492"/>
  <c r="H490"/>
  <c r="H489" s="1"/>
  <c r="G490"/>
  <c r="G489" s="1"/>
  <c r="J18"/>
  <c r="J24"/>
  <c r="J28"/>
  <c r="J30"/>
  <c r="J32"/>
  <c r="J37"/>
  <c r="J41"/>
  <c r="J44"/>
  <c r="J46"/>
  <c r="J50"/>
  <c r="J52"/>
  <c r="J55"/>
  <c r="J57"/>
  <c r="J60"/>
  <c r="J62"/>
  <c r="J65"/>
  <c r="J67"/>
  <c r="J69"/>
  <c r="J71"/>
  <c r="J76"/>
  <c r="J81"/>
  <c r="J87"/>
  <c r="J90"/>
  <c r="J93"/>
  <c r="J97"/>
  <c r="J104"/>
  <c r="J108"/>
  <c r="J112"/>
  <c r="J114"/>
  <c r="J118"/>
  <c r="J123"/>
  <c r="J128"/>
  <c r="J135"/>
  <c r="J140"/>
  <c r="J145"/>
  <c r="J147"/>
  <c r="J150"/>
  <c r="J152"/>
  <c r="J155"/>
  <c r="J157"/>
  <c r="J161"/>
  <c r="J163"/>
  <c r="J165"/>
  <c r="J166"/>
  <c r="J170"/>
  <c r="J174"/>
  <c r="J177"/>
  <c r="J180"/>
  <c r="J182"/>
  <c r="J185"/>
  <c r="J187"/>
  <c r="J190"/>
  <c r="J192"/>
  <c r="J193"/>
  <c r="J196"/>
  <c r="J198"/>
  <c r="J201"/>
  <c r="J204"/>
  <c r="J206"/>
  <c r="J212"/>
  <c r="J220"/>
  <c r="J222"/>
  <c r="J225"/>
  <c r="J227"/>
  <c r="J230"/>
  <c r="J233"/>
  <c r="J236"/>
  <c r="J238"/>
  <c r="J242"/>
  <c r="J248"/>
  <c r="J253"/>
  <c r="J259"/>
  <c r="J262"/>
  <c r="J265"/>
  <c r="J271"/>
  <c r="J273"/>
  <c r="J276"/>
  <c r="J279"/>
  <c r="J282"/>
  <c r="J284"/>
  <c r="J287"/>
  <c r="J293"/>
  <c r="J297"/>
  <c r="J300"/>
  <c r="J304"/>
  <c r="J307"/>
  <c r="J314"/>
  <c r="J317"/>
  <c r="J319"/>
  <c r="J322"/>
  <c r="J326"/>
  <c r="J328"/>
  <c r="J331"/>
  <c r="J333"/>
  <c r="J336"/>
  <c r="J338"/>
  <c r="J346"/>
  <c r="J350"/>
  <c r="J354"/>
  <c r="J358"/>
  <c r="J360"/>
  <c r="J363"/>
  <c r="J366"/>
  <c r="J368"/>
  <c r="J371"/>
  <c r="J374"/>
  <c r="J377"/>
  <c r="J380"/>
  <c r="J383"/>
  <c r="J386"/>
  <c r="J389"/>
  <c r="J391"/>
  <c r="J394"/>
  <c r="J396"/>
  <c r="J402"/>
  <c r="J405"/>
  <c r="J411"/>
  <c r="J414"/>
  <c r="J417"/>
  <c r="J420"/>
  <c r="J423"/>
  <c r="J426"/>
  <c r="J429"/>
  <c r="J433"/>
  <c r="J436"/>
  <c r="J439"/>
  <c r="J442"/>
  <c r="J445"/>
  <c r="J448"/>
  <c r="J451"/>
  <c r="J454"/>
  <c r="J458"/>
  <c r="J461"/>
  <c r="J464"/>
  <c r="J467"/>
  <c r="J470"/>
  <c r="J473"/>
  <c r="J476"/>
  <c r="J479"/>
  <c r="J484"/>
  <c r="J487"/>
  <c r="J498"/>
  <c r="J502"/>
  <c r="J506"/>
  <c r="J509"/>
  <c r="J513"/>
  <c r="J516"/>
  <c r="J519"/>
  <c r="J525"/>
  <c r="J531"/>
  <c r="J534"/>
  <c r="J537"/>
  <c r="J540"/>
  <c r="J543"/>
  <c r="J548"/>
  <c r="J556"/>
  <c r="J560"/>
  <c r="J564"/>
  <c r="J570"/>
  <c r="J573"/>
  <c r="J576"/>
  <c r="J579"/>
  <c r="J582"/>
  <c r="J585"/>
  <c r="J589"/>
  <c r="J592"/>
  <c r="J597"/>
  <c r="J600"/>
  <c r="J603"/>
  <c r="J606"/>
  <c r="J609"/>
  <c r="J612"/>
  <c r="J615"/>
  <c r="J618"/>
  <c r="J621"/>
  <c r="J627"/>
  <c r="J629"/>
  <c r="J631"/>
  <c r="J634"/>
  <c r="J636"/>
  <c r="J640"/>
  <c r="J642"/>
  <c r="J644"/>
  <c r="J648"/>
  <c r="J650"/>
  <c r="J653"/>
  <c r="J655"/>
  <c r="J664"/>
  <c r="J667"/>
  <c r="J670"/>
  <c r="J673"/>
  <c r="J677"/>
  <c r="J680"/>
  <c r="J683"/>
  <c r="J686"/>
  <c r="J690"/>
  <c r="J693"/>
  <c r="J696"/>
  <c r="J699"/>
  <c r="J703"/>
  <c r="J707"/>
  <c r="J710"/>
  <c r="J713"/>
  <c r="J716"/>
  <c r="J719"/>
  <c r="J722"/>
  <c r="J725"/>
  <c r="J728"/>
  <c r="J731"/>
  <c r="J734"/>
  <c r="J737"/>
  <c r="J740"/>
  <c r="J743"/>
  <c r="J746"/>
  <c r="J749"/>
  <c r="J752"/>
  <c r="J756"/>
  <c r="J760"/>
  <c r="J763"/>
  <c r="J767"/>
  <c r="J773"/>
  <c r="J774"/>
  <c r="J780"/>
  <c r="J785"/>
  <c r="J788"/>
  <c r="J793"/>
  <c r="J796"/>
  <c r="J798"/>
  <c r="J802"/>
  <c r="J806"/>
  <c r="J807"/>
  <c r="J812"/>
  <c r="J815"/>
  <c r="J819"/>
  <c r="J824"/>
  <c r="J826"/>
  <c r="J829"/>
  <c r="J834"/>
  <c r="J839"/>
  <c r="J841"/>
  <c r="J845"/>
  <c r="J851"/>
  <c r="J853"/>
  <c r="J858"/>
  <c r="J860"/>
  <c r="J863"/>
  <c r="J871"/>
  <c r="J873"/>
  <c r="J875"/>
  <c r="J878"/>
  <c r="J881"/>
  <c r="J884"/>
  <c r="J888"/>
  <c r="J889"/>
  <c r="J895"/>
  <c r="J898"/>
  <c r="J904"/>
  <c r="J907"/>
  <c r="J912"/>
  <c r="J915"/>
  <c r="J918"/>
  <c r="J924"/>
  <c r="J927"/>
  <c r="J935"/>
  <c r="J939"/>
  <c r="J941"/>
  <c r="J943"/>
  <c r="J947"/>
  <c r="J949"/>
  <c r="J957"/>
  <c r="J961"/>
  <c r="J963"/>
  <c r="J972"/>
  <c r="J975"/>
  <c r="J978"/>
  <c r="J981"/>
  <c r="J985"/>
  <c r="J988"/>
  <c r="J991"/>
  <c r="J994"/>
  <c r="J997"/>
  <c r="J1001"/>
  <c r="J1004"/>
  <c r="J1007"/>
  <c r="J1010"/>
  <c r="J1018"/>
  <c r="J1022"/>
  <c r="J1026"/>
  <c r="J1031"/>
  <c r="J1034"/>
  <c r="J1037"/>
  <c r="J1040"/>
  <c r="J1043"/>
  <c r="J1046"/>
  <c r="J1049"/>
  <c r="J1052"/>
  <c r="J1055"/>
  <c r="J1058"/>
  <c r="J1061"/>
  <c r="J1065"/>
  <c r="J1068"/>
  <c r="J1072"/>
  <c r="J1075"/>
  <c r="J1078"/>
  <c r="J1081"/>
  <c r="J1084"/>
  <c r="J1087"/>
  <c r="J1090"/>
  <c r="J1093"/>
  <c r="J1096"/>
  <c r="J1099"/>
  <c r="J1102"/>
  <c r="J1105"/>
  <c r="J1108"/>
  <c r="J1111"/>
  <c r="J1114"/>
  <c r="J1118"/>
  <c r="J1121"/>
  <c r="J1124"/>
  <c r="J1128"/>
  <c r="J1131"/>
  <c r="J1135"/>
  <c r="J1141"/>
  <c r="J1147"/>
  <c r="J1151"/>
  <c r="J1154"/>
  <c r="J1157"/>
  <c r="J1160"/>
  <c r="J1164"/>
  <c r="J1167"/>
  <c r="J1168"/>
  <c r="J1169"/>
  <c r="J1171"/>
  <c r="J1175"/>
  <c r="J1178"/>
  <c r="J1184"/>
  <c r="J1186"/>
  <c r="J1190"/>
  <c r="J1195"/>
  <c r="J1199"/>
  <c r="J1201"/>
  <c r="J1205"/>
  <c r="J1208"/>
  <c r="J1214"/>
  <c r="J1217"/>
  <c r="J1220"/>
  <c r="J1223"/>
  <c r="J1227"/>
  <c r="J1230"/>
  <c r="J1233"/>
  <c r="J1237"/>
  <c r="J1239"/>
  <c r="J1241"/>
  <c r="J1248"/>
  <c r="J1251"/>
  <c r="J1254"/>
  <c r="J1257"/>
  <c r="J1260"/>
  <c r="J1263"/>
  <c r="J1266"/>
  <c r="J1272"/>
  <c r="J1282"/>
  <c r="J1288"/>
  <c r="J1290"/>
  <c r="J1292"/>
  <c r="J1297"/>
  <c r="J1300"/>
  <c r="J1305"/>
  <c r="J1311"/>
  <c r="J1314"/>
  <c r="J1319"/>
  <c r="J1323"/>
  <c r="J1326"/>
  <c r="J1327"/>
  <c r="J1328"/>
  <c r="I1325"/>
  <c r="I1322"/>
  <c r="I1318"/>
  <c r="I1317" s="1"/>
  <c r="I1316" s="1"/>
  <c r="I1315" s="1"/>
  <c r="I1313"/>
  <c r="I1312" s="1"/>
  <c r="I1310"/>
  <c r="I1309" s="1"/>
  <c r="I1304"/>
  <c r="I1303"/>
  <c r="I1302" s="1"/>
  <c r="I1301" s="1"/>
  <c r="I1299"/>
  <c r="I1298"/>
  <c r="I1296"/>
  <c r="I1295"/>
  <c r="I1291"/>
  <c r="I1289"/>
  <c r="I1287"/>
  <c r="I1286"/>
  <c r="I1285" s="1"/>
  <c r="I1284" s="1"/>
  <c r="I1283" s="1"/>
  <c r="I1281"/>
  <c r="I1280" s="1"/>
  <c r="I1279" s="1"/>
  <c r="I1278" s="1"/>
  <c r="I1277" s="1"/>
  <c r="I1276" s="1"/>
  <c r="I1271"/>
  <c r="I1270" s="1"/>
  <c r="I1269" s="1"/>
  <c r="I1268" s="1"/>
  <c r="I1267" s="1"/>
  <c r="I1265"/>
  <c r="I1262"/>
  <c r="I1261"/>
  <c r="I1259"/>
  <c r="I1258" s="1"/>
  <c r="I1256"/>
  <c r="I1255"/>
  <c r="I1253"/>
  <c r="I1252"/>
  <c r="I1250"/>
  <c r="I1249"/>
  <c r="I1247"/>
  <c r="I1246"/>
  <c r="I1240"/>
  <c r="I1238"/>
  <c r="I1236"/>
  <c r="I1235"/>
  <c r="I1234" s="1"/>
  <c r="I1232"/>
  <c r="I1231" s="1"/>
  <c r="I1229"/>
  <c r="I1228" s="1"/>
  <c r="I1226"/>
  <c r="I1225" s="1"/>
  <c r="I1222"/>
  <c r="I1219"/>
  <c r="I1216"/>
  <c r="I1213"/>
  <c r="I1207"/>
  <c r="I1206" s="1"/>
  <c r="I1202" s="1"/>
  <c r="I1204"/>
  <c r="I1203" s="1"/>
  <c r="I1200"/>
  <c r="I1198"/>
  <c r="I1194"/>
  <c r="I1189"/>
  <c r="I1185"/>
  <c r="I1183"/>
  <c r="I1182"/>
  <c r="I1177"/>
  <c r="I1176" s="1"/>
  <c r="I1174"/>
  <c r="I1173" s="1"/>
  <c r="I1172" s="1"/>
  <c r="I1170"/>
  <c r="I1166"/>
  <c r="I1165" s="1"/>
  <c r="I1163"/>
  <c r="I1162" s="1"/>
  <c r="I1159"/>
  <c r="I1156"/>
  <c r="I1155"/>
  <c r="I1153"/>
  <c r="I1152"/>
  <c r="I1150"/>
  <c r="I1149"/>
  <c r="I1146"/>
  <c r="I1145" s="1"/>
  <c r="I1144" s="1"/>
  <c r="I1140"/>
  <c r="I1134"/>
  <c r="I1133" s="1"/>
  <c r="I1132" s="1"/>
  <c r="I1130"/>
  <c r="I1129" s="1"/>
  <c r="I1127"/>
  <c r="I1126" s="1"/>
  <c r="I1123"/>
  <c r="I1122" s="1"/>
  <c r="I1120"/>
  <c r="I1119" s="1"/>
  <c r="I1117"/>
  <c r="I1116" s="1"/>
  <c r="I1113"/>
  <c r="I1112" s="1"/>
  <c r="I1110"/>
  <c r="I1107"/>
  <c r="I1106" s="1"/>
  <c r="I1104"/>
  <c r="I1101"/>
  <c r="I1100" s="1"/>
  <c r="I1098"/>
  <c r="I1095"/>
  <c r="I1094" s="1"/>
  <c r="I1092"/>
  <c r="I1089"/>
  <c r="I1088" s="1"/>
  <c r="I1086"/>
  <c r="I1083"/>
  <c r="I1082" s="1"/>
  <c r="I1080"/>
  <c r="I1077"/>
  <c r="I1076" s="1"/>
  <c r="I1074"/>
  <c r="I1071"/>
  <c r="I1070" s="1"/>
  <c r="I1067"/>
  <c r="I1066" s="1"/>
  <c r="I1064"/>
  <c r="I1063" s="1"/>
  <c r="I1060"/>
  <c r="I1057"/>
  <c r="I1056" s="1"/>
  <c r="I1054"/>
  <c r="I1051"/>
  <c r="I1050" s="1"/>
  <c r="I1048"/>
  <c r="I1045"/>
  <c r="I1044" s="1"/>
  <c r="I1042"/>
  <c r="I1039"/>
  <c r="I1038" s="1"/>
  <c r="I1036"/>
  <c r="I1033"/>
  <c r="I1032" s="1"/>
  <c r="I1030"/>
  <c r="I1025"/>
  <c r="I1024" s="1"/>
  <c r="I1021"/>
  <c r="I1020" s="1"/>
  <c r="I1019" s="1"/>
  <c r="I1017"/>
  <c r="I1016" s="1"/>
  <c r="I1015" s="1"/>
  <c r="I1009"/>
  <c r="I1008" s="1"/>
  <c r="I1006"/>
  <c r="I1005" s="1"/>
  <c r="I1003"/>
  <c r="I1002" s="1"/>
  <c r="I1000"/>
  <c r="I999" s="1"/>
  <c r="I996"/>
  <c r="I995"/>
  <c r="I993"/>
  <c r="I992"/>
  <c r="I990"/>
  <c r="I989"/>
  <c r="I987"/>
  <c r="I986"/>
  <c r="I984"/>
  <c r="I983"/>
  <c r="I980"/>
  <c r="I979" s="1"/>
  <c r="I977"/>
  <c r="I976" s="1"/>
  <c r="I974"/>
  <c r="I973" s="1"/>
  <c r="I971"/>
  <c r="I970" s="1"/>
  <c r="I962"/>
  <c r="I959" s="1"/>
  <c r="I958" s="1"/>
  <c r="I956"/>
  <c r="I955" s="1"/>
  <c r="I954" s="1"/>
  <c r="I948"/>
  <c r="I946"/>
  <c r="I945" s="1"/>
  <c r="I944" s="1"/>
  <c r="I942"/>
  <c r="I940"/>
  <c r="I938"/>
  <c r="I937"/>
  <c r="I936" s="1"/>
  <c r="I934"/>
  <c r="I933" s="1"/>
  <c r="I932" s="1"/>
  <c r="I926"/>
  <c r="I925" s="1"/>
  <c r="I923"/>
  <c r="I922"/>
  <c r="I917"/>
  <c r="I916" s="1"/>
  <c r="I914"/>
  <c r="I913" s="1"/>
  <c r="I911"/>
  <c r="I906"/>
  <c r="I905" s="1"/>
  <c r="I903"/>
  <c r="I902" s="1"/>
  <c r="I897"/>
  <c r="I894"/>
  <c r="I893" s="1"/>
  <c r="I887"/>
  <c r="I886" s="1"/>
  <c r="I885" s="1"/>
  <c r="I883"/>
  <c r="I882"/>
  <c r="I880"/>
  <c r="I879"/>
  <c r="I877"/>
  <c r="I876"/>
  <c r="I874"/>
  <c r="I872"/>
  <c r="I869" s="1"/>
  <c r="I868" s="1"/>
  <c r="I867" s="1"/>
  <c r="I866" s="1"/>
  <c r="I870"/>
  <c r="I862"/>
  <c r="I861" s="1"/>
  <c r="I859"/>
  <c r="I857"/>
  <c r="I852"/>
  <c r="I850"/>
  <c r="I844"/>
  <c r="I843" s="1"/>
  <c r="I842" s="1"/>
  <c r="I840"/>
  <c r="I838"/>
  <c r="I833"/>
  <c r="I832" s="1"/>
  <c r="I831" s="1"/>
  <c r="I828"/>
  <c r="I827" s="1"/>
  <c r="I825"/>
  <c r="I823"/>
  <c r="I818"/>
  <c r="I817" s="1"/>
  <c r="I816" s="1"/>
  <c r="I814"/>
  <c r="I811"/>
  <c r="I810" s="1"/>
  <c r="I805"/>
  <c r="I804" s="1"/>
  <c r="I803" s="1"/>
  <c r="I801"/>
  <c r="I800" s="1"/>
  <c r="I799" s="1"/>
  <c r="I797"/>
  <c r="I795"/>
  <c r="I792"/>
  <c r="I787"/>
  <c r="I786" s="1"/>
  <c r="I784"/>
  <c r="I779"/>
  <c r="I778" s="1"/>
  <c r="I772"/>
  <c r="I766"/>
  <c r="I765"/>
  <c r="I762"/>
  <c r="I759"/>
  <c r="I755"/>
  <c r="I754" s="1"/>
  <c r="I751"/>
  <c r="I748"/>
  <c r="I745"/>
  <c r="I742"/>
  <c r="I741" s="1"/>
  <c r="I739"/>
  <c r="I738" s="1"/>
  <c r="I736"/>
  <c r="I735" s="1"/>
  <c r="I733"/>
  <c r="I730"/>
  <c r="I727"/>
  <c r="I726" s="1"/>
  <c r="I724"/>
  <c r="I723" s="1"/>
  <c r="I721"/>
  <c r="I720" s="1"/>
  <c r="I718"/>
  <c r="I717" s="1"/>
  <c r="I715"/>
  <c r="I714" s="1"/>
  <c r="I712"/>
  <c r="I711" s="1"/>
  <c r="I709"/>
  <c r="I708" s="1"/>
  <c r="I706"/>
  <c r="I705" s="1"/>
  <c r="I702"/>
  <c r="I701" s="1"/>
  <c r="I698"/>
  <c r="I695"/>
  <c r="I692"/>
  <c r="I689"/>
  <c r="I685"/>
  <c r="I684" s="1"/>
  <c r="I682"/>
  <c r="I681" s="1"/>
  <c r="I679"/>
  <c r="I678" s="1"/>
  <c r="I676"/>
  <c r="I675" s="1"/>
  <c r="I672"/>
  <c r="I669"/>
  <c r="I666"/>
  <c r="I663"/>
  <c r="I654"/>
  <c r="I652"/>
  <c r="I649"/>
  <c r="I647"/>
  <c r="I643"/>
  <c r="I641"/>
  <c r="I639"/>
  <c r="I635"/>
  <c r="I633"/>
  <c r="I630"/>
  <c r="I628"/>
  <c r="I626"/>
  <c r="I620"/>
  <c r="I617"/>
  <c r="I614"/>
  <c r="I613"/>
  <c r="I611"/>
  <c r="I610"/>
  <c r="I608"/>
  <c r="I607" s="1"/>
  <c r="I605"/>
  <c r="I604" s="1"/>
  <c r="I602"/>
  <c r="I601" s="1"/>
  <c r="I599"/>
  <c r="I598" s="1"/>
  <c r="I596"/>
  <c r="I595" s="1"/>
  <c r="I591"/>
  <c r="I588"/>
  <c r="I584"/>
  <c r="I583" s="1"/>
  <c r="I581"/>
  <c r="I580"/>
  <c r="I578"/>
  <c r="I577"/>
  <c r="I575"/>
  <c r="I574" s="1"/>
  <c r="I572"/>
  <c r="I571" s="1"/>
  <c r="I569"/>
  <c r="I568" s="1"/>
  <c r="I563"/>
  <c r="I562"/>
  <c r="I559"/>
  <c r="I554"/>
  <c r="I547"/>
  <c r="I542"/>
  <c r="I539"/>
  <c r="I536"/>
  <c r="I533"/>
  <c r="I530"/>
  <c r="I524"/>
  <c r="I518"/>
  <c r="I517" s="1"/>
  <c r="I515"/>
  <c r="I514" s="1"/>
  <c r="I512"/>
  <c r="I511" s="1"/>
  <c r="I508"/>
  <c r="I507" s="1"/>
  <c r="I505"/>
  <c r="I504" s="1"/>
  <c r="I501"/>
  <c r="I497"/>
  <c r="I486"/>
  <c r="I483"/>
  <c r="I478"/>
  <c r="I475"/>
  <c r="I472"/>
  <c r="I469"/>
  <c r="I466"/>
  <c r="I463"/>
  <c r="I460"/>
  <c r="I457"/>
  <c r="I453"/>
  <c r="I450"/>
  <c r="I449" s="1"/>
  <c r="I447"/>
  <c r="I446" s="1"/>
  <c r="I444"/>
  <c r="I443" s="1"/>
  <c r="I441"/>
  <c r="I440" s="1"/>
  <c r="I438"/>
  <c r="I437" s="1"/>
  <c r="I435"/>
  <c r="I432"/>
  <c r="I430"/>
  <c r="I428"/>
  <c r="I427" s="1"/>
  <c r="I425"/>
  <c r="I424" s="1"/>
  <c r="I422"/>
  <c r="I421" s="1"/>
  <c r="I419"/>
  <c r="I418" s="1"/>
  <c r="I416"/>
  <c r="I415" s="1"/>
  <c r="I413"/>
  <c r="I412" s="1"/>
  <c r="I410"/>
  <c r="I409" s="1"/>
  <c r="I404"/>
  <c r="I401"/>
  <c r="I395"/>
  <c r="I393"/>
  <c r="I390"/>
  <c r="I388"/>
  <c r="I387"/>
  <c r="I385"/>
  <c r="I384" s="1"/>
  <c r="I382"/>
  <c r="I379"/>
  <c r="I378" s="1"/>
  <c r="I376"/>
  <c r="I375" s="1"/>
  <c r="I373"/>
  <c r="I372" s="1"/>
  <c r="I370"/>
  <c r="I369" s="1"/>
  <c r="I367"/>
  <c r="I365"/>
  <c r="I362"/>
  <c r="I361"/>
  <c r="I359"/>
  <c r="I357"/>
  <c r="I353"/>
  <c r="I352"/>
  <c r="I349"/>
  <c r="I345"/>
  <c r="I337"/>
  <c r="I335"/>
  <c r="I332"/>
  <c r="I330"/>
  <c r="I327"/>
  <c r="I325"/>
  <c r="I321"/>
  <c r="I318"/>
  <c r="I316"/>
  <c r="I313"/>
  <c r="I312" s="1"/>
  <c r="I306"/>
  <c r="I305" s="1"/>
  <c r="I303"/>
  <c r="I302" s="1"/>
  <c r="I299"/>
  <c r="I298" s="1"/>
  <c r="I296"/>
  <c r="I292"/>
  <c r="I286"/>
  <c r="I283"/>
  <c r="I281"/>
  <c r="I278"/>
  <c r="I275"/>
  <c r="I272"/>
  <c r="I270"/>
  <c r="I264"/>
  <c r="I263"/>
  <c r="I261"/>
  <c r="I260"/>
  <c r="I258"/>
  <c r="I252"/>
  <c r="I247"/>
  <c r="I241"/>
  <c r="I237"/>
  <c r="I235"/>
  <c r="I232"/>
  <c r="I229"/>
  <c r="I226"/>
  <c r="I224"/>
  <c r="I221"/>
  <c r="I219"/>
  <c r="I213"/>
  <c r="I211"/>
  <c r="I210" s="1"/>
  <c r="I205"/>
  <c r="I203"/>
  <c r="I200"/>
  <c r="I197"/>
  <c r="I195"/>
  <c r="I194"/>
  <c r="I191"/>
  <c r="I189"/>
  <c r="I186"/>
  <c r="I184"/>
  <c r="I181"/>
  <c r="I179"/>
  <c r="I178" s="1"/>
  <c r="I176"/>
  <c r="I175"/>
  <c r="I173"/>
  <c r="I172"/>
  <c r="I169"/>
  <c r="I168" s="1"/>
  <c r="I164"/>
  <c r="I162"/>
  <c r="I160"/>
  <c r="I156"/>
  <c r="I154"/>
  <c r="I151"/>
  <c r="I149"/>
  <c r="I148" s="1"/>
  <c r="I146"/>
  <c r="I144"/>
  <c r="I139"/>
  <c r="I137"/>
  <c r="I134"/>
  <c r="I132"/>
  <c r="I127"/>
  <c r="I122"/>
  <c r="I117"/>
  <c r="I116" s="1"/>
  <c r="I113"/>
  <c r="I111"/>
  <c r="I107"/>
  <c r="I103"/>
  <c r="I102" s="1"/>
  <c r="I99"/>
  <c r="I96"/>
  <c r="I92"/>
  <c r="I91" s="1"/>
  <c r="I89"/>
  <c r="I88" s="1"/>
  <c r="I86"/>
  <c r="I80"/>
  <c r="I75"/>
  <c r="I70"/>
  <c r="I68"/>
  <c r="I66"/>
  <c r="I64"/>
  <c r="I61"/>
  <c r="I59"/>
  <c r="I56"/>
  <c r="I54"/>
  <c r="I51"/>
  <c r="I49"/>
  <c r="I45"/>
  <c r="I43"/>
  <c r="I40"/>
  <c r="I36"/>
  <c r="I31"/>
  <c r="I29"/>
  <c r="I27"/>
  <c r="I23"/>
  <c r="I17"/>
  <c r="H1170"/>
  <c r="I26" l="1"/>
  <c r="I48"/>
  <c r="I315"/>
  <c r="I849"/>
  <c r="I848" s="1"/>
  <c r="I847" s="1"/>
  <c r="I856"/>
  <c r="I625"/>
  <c r="I837"/>
  <c r="I836" s="1"/>
  <c r="I835" s="1"/>
  <c r="I334"/>
  <c r="I63"/>
  <c r="I794"/>
  <c r="I822"/>
  <c r="I821" s="1"/>
  <c r="J492"/>
  <c r="I25"/>
  <c r="I35"/>
  <c r="I42"/>
  <c r="I74"/>
  <c r="I110"/>
  <c r="I115"/>
  <c r="I143"/>
  <c r="I167"/>
  <c r="I199"/>
  <c r="I228"/>
  <c r="I234"/>
  <c r="I246"/>
  <c r="I291"/>
  <c r="I301"/>
  <c r="I324"/>
  <c r="I329"/>
  <c r="I777"/>
  <c r="I1023"/>
  <c r="J1170"/>
  <c r="I16"/>
  <c r="I39"/>
  <c r="I58"/>
  <c r="I79"/>
  <c r="I95"/>
  <c r="I106"/>
  <c r="I126"/>
  <c r="I188"/>
  <c r="I202"/>
  <c r="I209"/>
  <c r="I223"/>
  <c r="I231"/>
  <c r="I240"/>
  <c r="I251"/>
  <c r="I269"/>
  <c r="I285"/>
  <c r="I320"/>
  <c r="I344"/>
  <c r="I351"/>
  <c r="I855"/>
  <c r="I485"/>
  <c r="I503"/>
  <c r="I510"/>
  <c r="I523"/>
  <c r="I587"/>
  <c r="I694"/>
  <c r="I700"/>
  <c r="I729"/>
  <c r="I744"/>
  <c r="I753"/>
  <c r="I771"/>
  <c r="I921"/>
  <c r="I982"/>
  <c r="I1125"/>
  <c r="I1158"/>
  <c r="I1188"/>
  <c r="I1193"/>
  <c r="I1197"/>
  <c r="I1212"/>
  <c r="I1215"/>
  <c r="I1218"/>
  <c r="I1221"/>
  <c r="I1321"/>
  <c r="I1324"/>
  <c r="I356"/>
  <c r="I364"/>
  <c r="I452"/>
  <c r="I477"/>
  <c r="I561"/>
  <c r="I616"/>
  <c r="I688"/>
  <c r="I687" s="1"/>
  <c r="I22"/>
  <c r="I53"/>
  <c r="I85"/>
  <c r="I98"/>
  <c r="I94" s="1"/>
  <c r="I153"/>
  <c r="I159"/>
  <c r="I183"/>
  <c r="I218"/>
  <c r="I295"/>
  <c r="I348"/>
  <c r="I392"/>
  <c r="I434"/>
  <c r="I474"/>
  <c r="I482"/>
  <c r="I500"/>
  <c r="I558"/>
  <c r="J559"/>
  <c r="I590"/>
  <c r="I619"/>
  <c r="I646"/>
  <c r="I691"/>
  <c r="I697"/>
  <c r="I732"/>
  <c r="I750"/>
  <c r="I632"/>
  <c r="I136"/>
  <c r="I400"/>
  <c r="I403"/>
  <c r="I408"/>
  <c r="I431"/>
  <c r="I456"/>
  <c r="I459"/>
  <c r="I462"/>
  <c r="I465"/>
  <c r="I468"/>
  <c r="I471"/>
  <c r="I496"/>
  <c r="I529"/>
  <c r="I532"/>
  <c r="I535"/>
  <c r="I538"/>
  <c r="I541"/>
  <c r="I546"/>
  <c r="I553"/>
  <c r="I638"/>
  <c r="I651"/>
  <c r="I662"/>
  <c r="I665"/>
  <c r="I668"/>
  <c r="I671"/>
  <c r="I674"/>
  <c r="I747"/>
  <c r="I758"/>
  <c r="I761"/>
  <c r="I764"/>
  <c r="I783"/>
  <c r="I791"/>
  <c r="I813"/>
  <c r="I896"/>
  <c r="I901"/>
  <c r="I910"/>
  <c r="I931"/>
  <c r="I969"/>
  <c r="I998"/>
  <c r="I1029"/>
  <c r="I1035"/>
  <c r="I1041"/>
  <c r="I1047"/>
  <c r="I1053"/>
  <c r="I1059"/>
  <c r="I1062"/>
  <c r="I1073"/>
  <c r="I1079"/>
  <c r="I1085"/>
  <c r="I1091"/>
  <c r="I1097"/>
  <c r="I1103"/>
  <c r="I1109"/>
  <c r="I1139"/>
  <c r="I1245"/>
  <c r="I1294"/>
  <c r="H488"/>
  <c r="I489"/>
  <c r="J489" s="1"/>
  <c r="J493"/>
  <c r="I488"/>
  <c r="G488"/>
  <c r="I381"/>
  <c r="I277"/>
  <c r="I280"/>
  <c r="I257"/>
  <c r="I131"/>
  <c r="I47"/>
  <c r="I594"/>
  <c r="I830"/>
  <c r="I953"/>
  <c r="I1115"/>
  <c r="I1161"/>
  <c r="I1224"/>
  <c r="I1308"/>
  <c r="I130" l="1"/>
  <c r="J488"/>
  <c r="I355"/>
  <c r="I217"/>
  <c r="I1307"/>
  <c r="I1148"/>
  <c r="I952"/>
  <c r="I593"/>
  <c r="I38"/>
  <c r="I1293"/>
  <c r="I930"/>
  <c r="I782"/>
  <c r="I757"/>
  <c r="I704" s="1"/>
  <c r="I545"/>
  <c r="I399"/>
  <c r="I645"/>
  <c r="I586"/>
  <c r="I557"/>
  <c r="I499"/>
  <c r="I481"/>
  <c r="I347"/>
  <c r="I343" s="1"/>
  <c r="I294"/>
  <c r="I171"/>
  <c r="I158"/>
  <c r="I142"/>
  <c r="I84"/>
  <c r="I21"/>
  <c r="I1196"/>
  <c r="I1187"/>
  <c r="I920"/>
  <c r="I854"/>
  <c r="I208"/>
  <c r="I105"/>
  <c r="I1014"/>
  <c r="I323"/>
  <c r="I34"/>
  <c r="I892"/>
  <c r="I1244"/>
  <c r="I1138"/>
  <c r="I1028"/>
  <c r="I968"/>
  <c r="I900"/>
  <c r="I790"/>
  <c r="I661"/>
  <c r="I660" s="1"/>
  <c r="I637"/>
  <c r="I528"/>
  <c r="I495"/>
  <c r="I455"/>
  <c r="I1320"/>
  <c r="I1211"/>
  <c r="I1192"/>
  <c r="I770"/>
  <c r="I522"/>
  <c r="I250"/>
  <c r="I239"/>
  <c r="I125"/>
  <c r="I78"/>
  <c r="I15"/>
  <c r="I820"/>
  <c r="I290"/>
  <c r="I245"/>
  <c r="I109"/>
  <c r="I73"/>
  <c r="I1069"/>
  <c r="I909"/>
  <c r="I809"/>
  <c r="I624"/>
  <c r="I274"/>
  <c r="I268" s="1"/>
  <c r="I256"/>
  <c r="I129"/>
  <c r="I216" l="1"/>
  <c r="I215"/>
  <c r="I659"/>
  <c r="I623"/>
  <c r="I1027"/>
  <c r="I72"/>
  <c r="I289"/>
  <c r="I288" s="1"/>
  <c r="I808"/>
  <c r="I77"/>
  <c r="I124"/>
  <c r="I249"/>
  <c r="I342"/>
  <c r="I521"/>
  <c r="I769"/>
  <c r="I1191"/>
  <c r="I407"/>
  <c r="I789"/>
  <c r="I967"/>
  <c r="I1137"/>
  <c r="I1243"/>
  <c r="I311"/>
  <c r="I1013"/>
  <c r="I101"/>
  <c r="I207"/>
  <c r="I846"/>
  <c r="I919"/>
  <c r="I1181"/>
  <c r="I20"/>
  <c r="I141"/>
  <c r="I480"/>
  <c r="I552"/>
  <c r="I567"/>
  <c r="I544"/>
  <c r="I781"/>
  <c r="I929"/>
  <c r="I33"/>
  <c r="I951"/>
  <c r="I1143"/>
  <c r="I1306"/>
  <c r="I1210"/>
  <c r="I908"/>
  <c r="I14"/>
  <c r="I891"/>
  <c r="I267"/>
  <c r="I255"/>
  <c r="H1325"/>
  <c r="G1325"/>
  <c r="G1324" s="1"/>
  <c r="G1322"/>
  <c r="G1321" s="1"/>
  <c r="H1318"/>
  <c r="G1318"/>
  <c r="G1317" s="1"/>
  <c r="G1316" s="1"/>
  <c r="H1313"/>
  <c r="G1313"/>
  <c r="G1312" s="1"/>
  <c r="H1310"/>
  <c r="G1310"/>
  <c r="G1309" s="1"/>
  <c r="G1304"/>
  <c r="G1303" s="1"/>
  <c r="H1299"/>
  <c r="G1299"/>
  <c r="H1296"/>
  <c r="J1296" s="1"/>
  <c r="G1296"/>
  <c r="G1295" s="1"/>
  <c r="H1295"/>
  <c r="J1295" s="1"/>
  <c r="H1291"/>
  <c r="J1291" s="1"/>
  <c r="G1291"/>
  <c r="H1289"/>
  <c r="J1289" s="1"/>
  <c r="G1289"/>
  <c r="H1287"/>
  <c r="J1287" s="1"/>
  <c r="G1287"/>
  <c r="H1281"/>
  <c r="G1281"/>
  <c r="G1271"/>
  <c r="G1270" s="1"/>
  <c r="G1269" s="1"/>
  <c r="H1265"/>
  <c r="H1262"/>
  <c r="G1262"/>
  <c r="G1261" s="1"/>
  <c r="H1259"/>
  <c r="J1259" s="1"/>
  <c r="G1259"/>
  <c r="G1258" s="1"/>
  <c r="H1258"/>
  <c r="J1258" s="1"/>
  <c r="G1256"/>
  <c r="G1255" s="1"/>
  <c r="H1253"/>
  <c r="J1253" s="1"/>
  <c r="G1253"/>
  <c r="G1252" s="1"/>
  <c r="H1252"/>
  <c r="J1252" s="1"/>
  <c r="H1250"/>
  <c r="G1250"/>
  <c r="G1249" s="1"/>
  <c r="H1247"/>
  <c r="J1247" s="1"/>
  <c r="G1247"/>
  <c r="G1246" s="1"/>
  <c r="H1246"/>
  <c r="J1246" s="1"/>
  <c r="H1240"/>
  <c r="J1240" s="1"/>
  <c r="G1240"/>
  <c r="H1238"/>
  <c r="J1238" s="1"/>
  <c r="G1238"/>
  <c r="H1236"/>
  <c r="J1236" s="1"/>
  <c r="G1236"/>
  <c r="H1232"/>
  <c r="J1232" s="1"/>
  <c r="G1232"/>
  <c r="G1231" s="1"/>
  <c r="H1231"/>
  <c r="J1231" s="1"/>
  <c r="H1229"/>
  <c r="G1229"/>
  <c r="G1228" s="1"/>
  <c r="H1226"/>
  <c r="J1226" s="1"/>
  <c r="G1226"/>
  <c r="G1225" s="1"/>
  <c r="H1225"/>
  <c r="J1225" s="1"/>
  <c r="H1222"/>
  <c r="J1222" s="1"/>
  <c r="G1222"/>
  <c r="G1221" s="1"/>
  <c r="H1221"/>
  <c r="J1221" s="1"/>
  <c r="H1219"/>
  <c r="G1219"/>
  <c r="G1218" s="1"/>
  <c r="G1216"/>
  <c r="H1213"/>
  <c r="G1213"/>
  <c r="G1212" s="1"/>
  <c r="H1207"/>
  <c r="G1207"/>
  <c r="G1206" s="1"/>
  <c r="H1204"/>
  <c r="G1204"/>
  <c r="H1200"/>
  <c r="J1200" s="1"/>
  <c r="G1200"/>
  <c r="H1198"/>
  <c r="J1198" s="1"/>
  <c r="G1198"/>
  <c r="H1194"/>
  <c r="G1194"/>
  <c r="H1189"/>
  <c r="G1189"/>
  <c r="G1188" s="1"/>
  <c r="H1185"/>
  <c r="J1185" s="1"/>
  <c r="G1185"/>
  <c r="H1183"/>
  <c r="J1183" s="1"/>
  <c r="G1183"/>
  <c r="H1182"/>
  <c r="J1182" s="1"/>
  <c r="H1177"/>
  <c r="J1177" s="1"/>
  <c r="G1177"/>
  <c r="H1176"/>
  <c r="J1176" s="1"/>
  <c r="H1174"/>
  <c r="G1174"/>
  <c r="G1173" s="1"/>
  <c r="G1170"/>
  <c r="G1166"/>
  <c r="H1163"/>
  <c r="G1163"/>
  <c r="H1159"/>
  <c r="G1159"/>
  <c r="H1156"/>
  <c r="G1156"/>
  <c r="G1155" s="1"/>
  <c r="H1153"/>
  <c r="J1153" s="1"/>
  <c r="G1153"/>
  <c r="H1152"/>
  <c r="J1152" s="1"/>
  <c r="H1150"/>
  <c r="G1150"/>
  <c r="G1149" s="1"/>
  <c r="H1146"/>
  <c r="G1146"/>
  <c r="G1145" s="1"/>
  <c r="H1140"/>
  <c r="G1140"/>
  <c r="G1139" s="1"/>
  <c r="G1138" s="1"/>
  <c r="G1137" s="1"/>
  <c r="H1134"/>
  <c r="G1134"/>
  <c r="G1133" s="1"/>
  <c r="G1132" s="1"/>
  <c r="H1130"/>
  <c r="G1130"/>
  <c r="G1129" s="1"/>
  <c r="H1127"/>
  <c r="G1127"/>
  <c r="G1126" s="1"/>
  <c r="H1123"/>
  <c r="G1123"/>
  <c r="G1122" s="1"/>
  <c r="H1120"/>
  <c r="J1120" s="1"/>
  <c r="G1120"/>
  <c r="G1119" s="1"/>
  <c r="H1119"/>
  <c r="J1119" s="1"/>
  <c r="H1117"/>
  <c r="J1117" s="1"/>
  <c r="G1117"/>
  <c r="G1116" s="1"/>
  <c r="H1116"/>
  <c r="J1116" s="1"/>
  <c r="H1113"/>
  <c r="J1113" s="1"/>
  <c r="G1113"/>
  <c r="H1112"/>
  <c r="J1112" s="1"/>
  <c r="H1110"/>
  <c r="G1110"/>
  <c r="H1107"/>
  <c r="G1107"/>
  <c r="H1104"/>
  <c r="G1104"/>
  <c r="H1101"/>
  <c r="G1101"/>
  <c r="H1098"/>
  <c r="G1098"/>
  <c r="H1095"/>
  <c r="G1095"/>
  <c r="H1092"/>
  <c r="G1092"/>
  <c r="H1089"/>
  <c r="J1089" s="1"/>
  <c r="G1089"/>
  <c r="H1088"/>
  <c r="J1088" s="1"/>
  <c r="H1086"/>
  <c r="G1086"/>
  <c r="H1083"/>
  <c r="J1083" s="1"/>
  <c r="G1083"/>
  <c r="H1082"/>
  <c r="J1082" s="1"/>
  <c r="H1080"/>
  <c r="G1080"/>
  <c r="H1077"/>
  <c r="G1077"/>
  <c r="H1074"/>
  <c r="G1074"/>
  <c r="G1073" s="1"/>
  <c r="H1071"/>
  <c r="J1071" s="1"/>
  <c r="G1071"/>
  <c r="H1070"/>
  <c r="J1070" s="1"/>
  <c r="H1067"/>
  <c r="J1067" s="1"/>
  <c r="G1067"/>
  <c r="H1066"/>
  <c r="J1066" s="1"/>
  <c r="H1064"/>
  <c r="G1064"/>
  <c r="G1063" s="1"/>
  <c r="H1060"/>
  <c r="G1060"/>
  <c r="G1059" s="1"/>
  <c r="H1057"/>
  <c r="G1057"/>
  <c r="H1054"/>
  <c r="G1054"/>
  <c r="G1053" s="1"/>
  <c r="H1051"/>
  <c r="J1051" s="1"/>
  <c r="G1051"/>
  <c r="H1050"/>
  <c r="J1050" s="1"/>
  <c r="H1048"/>
  <c r="G1048"/>
  <c r="H1045"/>
  <c r="G1045"/>
  <c r="H1042"/>
  <c r="J1042" s="1"/>
  <c r="G1042"/>
  <c r="H1041"/>
  <c r="J1041" s="1"/>
  <c r="H1039"/>
  <c r="G1039"/>
  <c r="H1036"/>
  <c r="J1036" s="1"/>
  <c r="G1036"/>
  <c r="H1035"/>
  <c r="J1035" s="1"/>
  <c r="H1033"/>
  <c r="G1033"/>
  <c r="H1030"/>
  <c r="J1030" s="1"/>
  <c r="G1030"/>
  <c r="H1029"/>
  <c r="J1029" s="1"/>
  <c r="H1025"/>
  <c r="G1025"/>
  <c r="G1024" s="1"/>
  <c r="H1021"/>
  <c r="G1021"/>
  <c r="H1017"/>
  <c r="G1017"/>
  <c r="H1009"/>
  <c r="G1009"/>
  <c r="H1006"/>
  <c r="J1006" s="1"/>
  <c r="G1006"/>
  <c r="H1005"/>
  <c r="J1005" s="1"/>
  <c r="H1003"/>
  <c r="J1003" s="1"/>
  <c r="G1003"/>
  <c r="H1002"/>
  <c r="J1002" s="1"/>
  <c r="H1000"/>
  <c r="G1000"/>
  <c r="G999" s="1"/>
  <c r="H996"/>
  <c r="G996"/>
  <c r="G995" s="1"/>
  <c r="H993"/>
  <c r="G993"/>
  <c r="H990"/>
  <c r="G990"/>
  <c r="G989" s="1"/>
  <c r="H987"/>
  <c r="J987" s="1"/>
  <c r="G987"/>
  <c r="H986"/>
  <c r="J986" s="1"/>
  <c r="H984"/>
  <c r="G984"/>
  <c r="H980"/>
  <c r="G980"/>
  <c r="G979" s="1"/>
  <c r="H977"/>
  <c r="J977" s="1"/>
  <c r="G977"/>
  <c r="G976" s="1"/>
  <c r="H976"/>
  <c r="J976" s="1"/>
  <c r="H974"/>
  <c r="J974" s="1"/>
  <c r="G974"/>
  <c r="H973"/>
  <c r="J973" s="1"/>
  <c r="G973"/>
  <c r="H971"/>
  <c r="J971" s="1"/>
  <c r="G971"/>
  <c r="H970"/>
  <c r="J970" s="1"/>
  <c r="G962"/>
  <c r="H960"/>
  <c r="J960" s="1"/>
  <c r="G960"/>
  <c r="G959" s="1"/>
  <c r="G958" s="1"/>
  <c r="G956"/>
  <c r="G955" s="1"/>
  <c r="G954" s="1"/>
  <c r="H948"/>
  <c r="J948" s="1"/>
  <c r="G948"/>
  <c r="H946"/>
  <c r="J946" s="1"/>
  <c r="G946"/>
  <c r="G945" s="1"/>
  <c r="G944" s="1"/>
  <c r="H942"/>
  <c r="J942" s="1"/>
  <c r="G942"/>
  <c r="H940"/>
  <c r="J940" s="1"/>
  <c r="G940"/>
  <c r="G938"/>
  <c r="H934"/>
  <c r="J934" s="1"/>
  <c r="G934"/>
  <c r="G933" s="1"/>
  <c r="G932" s="1"/>
  <c r="H933"/>
  <c r="H926"/>
  <c r="G926"/>
  <c r="G925" s="1"/>
  <c r="H923"/>
  <c r="J923" s="1"/>
  <c r="G923"/>
  <c r="H922"/>
  <c r="J922" s="1"/>
  <c r="H917"/>
  <c r="J917" s="1"/>
  <c r="G917"/>
  <c r="G916" s="1"/>
  <c r="H916"/>
  <c r="J916" s="1"/>
  <c r="H914"/>
  <c r="J914" s="1"/>
  <c r="G914"/>
  <c r="G913" s="1"/>
  <c r="H913"/>
  <c r="J913" s="1"/>
  <c r="H911"/>
  <c r="G911"/>
  <c r="G910" s="1"/>
  <c r="H906"/>
  <c r="J906" s="1"/>
  <c r="G906"/>
  <c r="G905" s="1"/>
  <c r="H905"/>
  <c r="J905" s="1"/>
  <c r="H903"/>
  <c r="G903"/>
  <c r="G902" s="1"/>
  <c r="H897"/>
  <c r="G897"/>
  <c r="G896" s="1"/>
  <c r="H894"/>
  <c r="G894"/>
  <c r="G893" s="1"/>
  <c r="H887"/>
  <c r="G887"/>
  <c r="G886" s="1"/>
  <c r="G885" s="1"/>
  <c r="H883"/>
  <c r="J883" s="1"/>
  <c r="G883"/>
  <c r="G882" s="1"/>
  <c r="H882"/>
  <c r="J882" s="1"/>
  <c r="H880"/>
  <c r="G880"/>
  <c r="G879" s="1"/>
  <c r="G877"/>
  <c r="G876" s="1"/>
  <c r="G874"/>
  <c r="H872"/>
  <c r="J872" s="1"/>
  <c r="G872"/>
  <c r="G870"/>
  <c r="H862"/>
  <c r="G862"/>
  <c r="G861" s="1"/>
  <c r="H859"/>
  <c r="J859" s="1"/>
  <c r="G859"/>
  <c r="H857"/>
  <c r="J857" s="1"/>
  <c r="G857"/>
  <c r="H856"/>
  <c r="G852"/>
  <c r="H850"/>
  <c r="J850" s="1"/>
  <c r="G850"/>
  <c r="G849" s="1"/>
  <c r="G848" s="1"/>
  <c r="G847" s="1"/>
  <c r="H844"/>
  <c r="G844"/>
  <c r="H840"/>
  <c r="J840" s="1"/>
  <c r="G840"/>
  <c r="G838"/>
  <c r="H833"/>
  <c r="G833"/>
  <c r="G832" s="1"/>
  <c r="H828"/>
  <c r="G828"/>
  <c r="H825"/>
  <c r="J825" s="1"/>
  <c r="G825"/>
  <c r="H823"/>
  <c r="J823" s="1"/>
  <c r="G823"/>
  <c r="H818"/>
  <c r="G818"/>
  <c r="H814"/>
  <c r="G814"/>
  <c r="H811"/>
  <c r="G811"/>
  <c r="G810" s="1"/>
  <c r="H805"/>
  <c r="G805"/>
  <c r="H801"/>
  <c r="G801"/>
  <c r="G800" s="1"/>
  <c r="H797"/>
  <c r="J797" s="1"/>
  <c r="G797"/>
  <c r="H795"/>
  <c r="J795" s="1"/>
  <c r="G795"/>
  <c r="H792"/>
  <c r="J792" s="1"/>
  <c r="G792"/>
  <c r="H791"/>
  <c r="J791" s="1"/>
  <c r="H787"/>
  <c r="G787"/>
  <c r="G786" s="1"/>
  <c r="H784"/>
  <c r="G784"/>
  <c r="H779"/>
  <c r="G779"/>
  <c r="G778" s="1"/>
  <c r="H772"/>
  <c r="G772"/>
  <c r="H766"/>
  <c r="G766"/>
  <c r="H762"/>
  <c r="J762" s="1"/>
  <c r="G762"/>
  <c r="H761"/>
  <c r="J761" s="1"/>
  <c r="H759"/>
  <c r="G759"/>
  <c r="H755"/>
  <c r="G755"/>
  <c r="G754" s="1"/>
  <c r="H751"/>
  <c r="G751"/>
  <c r="G750" s="1"/>
  <c r="H748"/>
  <c r="J748" s="1"/>
  <c r="G748"/>
  <c r="H747"/>
  <c r="J747" s="1"/>
  <c r="H745"/>
  <c r="G745"/>
  <c r="G744" s="1"/>
  <c r="H742"/>
  <c r="J742" s="1"/>
  <c r="G742"/>
  <c r="H741"/>
  <c r="J741" s="1"/>
  <c r="H739"/>
  <c r="G739"/>
  <c r="H736"/>
  <c r="G736"/>
  <c r="H733"/>
  <c r="G733"/>
  <c r="H730"/>
  <c r="J730" s="1"/>
  <c r="G730"/>
  <c r="H729"/>
  <c r="J729" s="1"/>
  <c r="H727"/>
  <c r="G727"/>
  <c r="H724"/>
  <c r="J724" s="1"/>
  <c r="G724"/>
  <c r="H723"/>
  <c r="J723" s="1"/>
  <c r="H721"/>
  <c r="G721"/>
  <c r="G718"/>
  <c r="H715"/>
  <c r="G715"/>
  <c r="G714" s="1"/>
  <c r="H712"/>
  <c r="J712" s="1"/>
  <c r="G712"/>
  <c r="H711"/>
  <c r="J711" s="1"/>
  <c r="H709"/>
  <c r="G709"/>
  <c r="H706"/>
  <c r="G706"/>
  <c r="G705" s="1"/>
  <c r="H702"/>
  <c r="G702"/>
  <c r="H698"/>
  <c r="G698"/>
  <c r="G697" s="1"/>
  <c r="H695"/>
  <c r="J695" s="1"/>
  <c r="G695"/>
  <c r="H694"/>
  <c r="J694" s="1"/>
  <c r="H692"/>
  <c r="G692"/>
  <c r="H689"/>
  <c r="G689"/>
  <c r="H685"/>
  <c r="J685" s="1"/>
  <c r="G685"/>
  <c r="H684"/>
  <c r="J684" s="1"/>
  <c r="H682"/>
  <c r="G682"/>
  <c r="H679"/>
  <c r="J679" s="1"/>
  <c r="G679"/>
  <c r="H678"/>
  <c r="J678" s="1"/>
  <c r="H676"/>
  <c r="G676"/>
  <c r="H672"/>
  <c r="G672"/>
  <c r="H669"/>
  <c r="G669"/>
  <c r="H666"/>
  <c r="G666"/>
  <c r="H663"/>
  <c r="G663"/>
  <c r="H654"/>
  <c r="J654" s="1"/>
  <c r="G654"/>
  <c r="H652"/>
  <c r="G652"/>
  <c r="G651" s="1"/>
  <c r="H649"/>
  <c r="J649" s="1"/>
  <c r="G649"/>
  <c r="H647"/>
  <c r="J647" s="1"/>
  <c r="G647"/>
  <c r="H643"/>
  <c r="J643" s="1"/>
  <c r="G643"/>
  <c r="H641"/>
  <c r="J641" s="1"/>
  <c r="G641"/>
  <c r="H639"/>
  <c r="J639" s="1"/>
  <c r="G639"/>
  <c r="H635"/>
  <c r="J635" s="1"/>
  <c r="G635"/>
  <c r="H633"/>
  <c r="J633" s="1"/>
  <c r="G633"/>
  <c r="H632"/>
  <c r="J632" s="1"/>
  <c r="H630"/>
  <c r="J630" s="1"/>
  <c r="G630"/>
  <c r="H628"/>
  <c r="J628" s="1"/>
  <c r="G628"/>
  <c r="H626"/>
  <c r="J626" s="1"/>
  <c r="G626"/>
  <c r="H620"/>
  <c r="G620"/>
  <c r="H617"/>
  <c r="G617"/>
  <c r="H614"/>
  <c r="G614"/>
  <c r="G613" s="1"/>
  <c r="H611"/>
  <c r="J611" s="1"/>
  <c r="G611"/>
  <c r="H610"/>
  <c r="J610" s="1"/>
  <c r="H608"/>
  <c r="G608"/>
  <c r="H605"/>
  <c r="G605"/>
  <c r="H602"/>
  <c r="G602"/>
  <c r="H599"/>
  <c r="J599" s="1"/>
  <c r="G599"/>
  <c r="H598"/>
  <c r="J598" s="1"/>
  <c r="H596"/>
  <c r="G596"/>
  <c r="H591"/>
  <c r="J591" s="1"/>
  <c r="G591"/>
  <c r="H590"/>
  <c r="J590" s="1"/>
  <c r="H588"/>
  <c r="G588"/>
  <c r="H584"/>
  <c r="G584"/>
  <c r="H581"/>
  <c r="J581" s="1"/>
  <c r="G581"/>
  <c r="H580"/>
  <c r="J580" s="1"/>
  <c r="H578"/>
  <c r="G578"/>
  <c r="H575"/>
  <c r="J575" s="1"/>
  <c r="G575"/>
  <c r="H574"/>
  <c r="J574" s="1"/>
  <c r="H572"/>
  <c r="G572"/>
  <c r="G571" s="1"/>
  <c r="H569"/>
  <c r="J569" s="1"/>
  <c r="G569"/>
  <c r="H568"/>
  <c r="J568" s="1"/>
  <c r="H563"/>
  <c r="J563" s="1"/>
  <c r="G563"/>
  <c r="H562"/>
  <c r="G559"/>
  <c r="H558"/>
  <c r="J558" s="1"/>
  <c r="G558"/>
  <c r="H557"/>
  <c r="J557" s="1"/>
  <c r="H555"/>
  <c r="J555" s="1"/>
  <c r="G554"/>
  <c r="G553" s="1"/>
  <c r="H547"/>
  <c r="H542"/>
  <c r="G542"/>
  <c r="G541" s="1"/>
  <c r="H539"/>
  <c r="J539" s="1"/>
  <c r="G539"/>
  <c r="H538"/>
  <c r="J538" s="1"/>
  <c r="G538"/>
  <c r="H536"/>
  <c r="J536" s="1"/>
  <c r="G536"/>
  <c r="H535"/>
  <c r="J535" s="1"/>
  <c r="H533"/>
  <c r="G533"/>
  <c r="G532" s="1"/>
  <c r="H530"/>
  <c r="J530" s="1"/>
  <c r="G530"/>
  <c r="H529"/>
  <c r="J529" s="1"/>
  <c r="G529"/>
  <c r="H524"/>
  <c r="G524"/>
  <c r="G523" s="1"/>
  <c r="G522" s="1"/>
  <c r="G521" s="1"/>
  <c r="G520" s="1"/>
  <c r="H518"/>
  <c r="G518"/>
  <c r="G517" s="1"/>
  <c r="H515"/>
  <c r="J515" s="1"/>
  <c r="G515"/>
  <c r="G514" s="1"/>
  <c r="H514"/>
  <c r="J514" s="1"/>
  <c r="H512"/>
  <c r="G512"/>
  <c r="G511" s="1"/>
  <c r="H508"/>
  <c r="J508" s="1"/>
  <c r="G508"/>
  <c r="H507"/>
  <c r="J507" s="1"/>
  <c r="H505"/>
  <c r="G505"/>
  <c r="H501"/>
  <c r="G501"/>
  <c r="H497"/>
  <c r="G497"/>
  <c r="G496" s="1"/>
  <c r="H486"/>
  <c r="G486"/>
  <c r="H483"/>
  <c r="G483"/>
  <c r="H478"/>
  <c r="G478"/>
  <c r="H475"/>
  <c r="G475"/>
  <c r="H472"/>
  <c r="G472"/>
  <c r="H469"/>
  <c r="J469" s="1"/>
  <c r="G469"/>
  <c r="H468"/>
  <c r="J468" s="1"/>
  <c r="H466"/>
  <c r="G466"/>
  <c r="H463"/>
  <c r="J463" s="1"/>
  <c r="G463"/>
  <c r="H462"/>
  <c r="J462" s="1"/>
  <c r="H460"/>
  <c r="G460"/>
  <c r="H457"/>
  <c r="J457" s="1"/>
  <c r="G457"/>
  <c r="H456"/>
  <c r="J456" s="1"/>
  <c r="H453"/>
  <c r="J453" s="1"/>
  <c r="G453"/>
  <c r="H452"/>
  <c r="J452" s="1"/>
  <c r="H450"/>
  <c r="G450"/>
  <c r="H447"/>
  <c r="J447" s="1"/>
  <c r="G447"/>
  <c r="H446"/>
  <c r="J446" s="1"/>
  <c r="H444"/>
  <c r="G444"/>
  <c r="H441"/>
  <c r="G441"/>
  <c r="G440" s="1"/>
  <c r="G438"/>
  <c r="G437" s="1"/>
  <c r="H435"/>
  <c r="G435"/>
  <c r="H432"/>
  <c r="G432"/>
  <c r="G431" s="1"/>
  <c r="G430"/>
  <c r="H428"/>
  <c r="G428"/>
  <c r="G427" s="1"/>
  <c r="H425"/>
  <c r="G425"/>
  <c r="H422"/>
  <c r="G422"/>
  <c r="G421" s="1"/>
  <c r="G419"/>
  <c r="G418" s="1"/>
  <c r="G416"/>
  <c r="G415" s="1"/>
  <c r="H413"/>
  <c r="J413" s="1"/>
  <c r="G413"/>
  <c r="H412"/>
  <c r="J412" s="1"/>
  <c r="G410"/>
  <c r="H404"/>
  <c r="J404" s="1"/>
  <c r="G404"/>
  <c r="H403"/>
  <c r="J403" s="1"/>
  <c r="H401"/>
  <c r="G401"/>
  <c r="H395"/>
  <c r="J395" s="1"/>
  <c r="G395"/>
  <c r="H393"/>
  <c r="G393"/>
  <c r="H390"/>
  <c r="J390" s="1"/>
  <c r="G390"/>
  <c r="H388"/>
  <c r="J388" s="1"/>
  <c r="G388"/>
  <c r="H385"/>
  <c r="G385"/>
  <c r="H382"/>
  <c r="J382" s="1"/>
  <c r="G382"/>
  <c r="H379"/>
  <c r="G379"/>
  <c r="H376"/>
  <c r="J376" s="1"/>
  <c r="G376"/>
  <c r="H373"/>
  <c r="G373"/>
  <c r="H370"/>
  <c r="G370"/>
  <c r="H367"/>
  <c r="J367" s="1"/>
  <c r="G367"/>
  <c r="H365"/>
  <c r="J365" s="1"/>
  <c r="G365"/>
  <c r="H362"/>
  <c r="G362"/>
  <c r="H359"/>
  <c r="J359" s="1"/>
  <c r="G359"/>
  <c r="H357"/>
  <c r="J357" s="1"/>
  <c r="G357"/>
  <c r="H356"/>
  <c r="J356" s="1"/>
  <c r="H353"/>
  <c r="J353" s="1"/>
  <c r="G353"/>
  <c r="H352"/>
  <c r="H349"/>
  <c r="G349"/>
  <c r="H345"/>
  <c r="G345"/>
  <c r="H337"/>
  <c r="J337" s="1"/>
  <c r="G337"/>
  <c r="H335"/>
  <c r="J335" s="1"/>
  <c r="G335"/>
  <c r="H332"/>
  <c r="J332" s="1"/>
  <c r="G332"/>
  <c r="H330"/>
  <c r="G330"/>
  <c r="H327"/>
  <c r="J327" s="1"/>
  <c r="G327"/>
  <c r="H325"/>
  <c r="J325" s="1"/>
  <c r="G325"/>
  <c r="H321"/>
  <c r="G321"/>
  <c r="H318"/>
  <c r="J318" s="1"/>
  <c r="G318"/>
  <c r="H316"/>
  <c r="J316" s="1"/>
  <c r="G316"/>
  <c r="H313"/>
  <c r="J313" s="1"/>
  <c r="G313"/>
  <c r="H312"/>
  <c r="J312" s="1"/>
  <c r="G306"/>
  <c r="H303"/>
  <c r="G303"/>
  <c r="G302" s="1"/>
  <c r="H299"/>
  <c r="G299"/>
  <c r="G298" s="1"/>
  <c r="H296"/>
  <c r="G296"/>
  <c r="H292"/>
  <c r="G292"/>
  <c r="H286"/>
  <c r="J286" s="1"/>
  <c r="G286"/>
  <c r="H283"/>
  <c r="J283" s="1"/>
  <c r="G283"/>
  <c r="H281"/>
  <c r="J281" s="1"/>
  <c r="G281"/>
  <c r="H278"/>
  <c r="G278"/>
  <c r="G277" s="1"/>
  <c r="H275"/>
  <c r="J275" s="1"/>
  <c r="G275"/>
  <c r="G272"/>
  <c r="H270"/>
  <c r="J270" s="1"/>
  <c r="G270"/>
  <c r="H264"/>
  <c r="G264"/>
  <c r="H261"/>
  <c r="G261"/>
  <c r="G260" s="1"/>
  <c r="H258"/>
  <c r="J258" s="1"/>
  <c r="G258"/>
  <c r="H257"/>
  <c r="J257" s="1"/>
  <c r="H252"/>
  <c r="G252"/>
  <c r="H247"/>
  <c r="G247"/>
  <c r="G246" s="1"/>
  <c r="H241"/>
  <c r="G241"/>
  <c r="G240" s="1"/>
  <c r="H237"/>
  <c r="J237" s="1"/>
  <c r="G237"/>
  <c r="H235"/>
  <c r="J235" s="1"/>
  <c r="G235"/>
  <c r="H232"/>
  <c r="J232" s="1"/>
  <c r="G232"/>
  <c r="H231"/>
  <c r="J231" s="1"/>
  <c r="H229"/>
  <c r="G229"/>
  <c r="G228" s="1"/>
  <c r="H226"/>
  <c r="J226" s="1"/>
  <c r="G226"/>
  <c r="H224"/>
  <c r="J224" s="1"/>
  <c r="G224"/>
  <c r="G221"/>
  <c r="H219"/>
  <c r="J219" s="1"/>
  <c r="G219"/>
  <c r="H213"/>
  <c r="G213"/>
  <c r="G211"/>
  <c r="H205"/>
  <c r="J205" s="1"/>
  <c r="G205"/>
  <c r="H203"/>
  <c r="J203" s="1"/>
  <c r="G203"/>
  <c r="H200"/>
  <c r="G200"/>
  <c r="G199" s="1"/>
  <c r="H197"/>
  <c r="J197" s="1"/>
  <c r="G197"/>
  <c r="H195"/>
  <c r="J195" s="1"/>
  <c r="G195"/>
  <c r="H191"/>
  <c r="J191" s="1"/>
  <c r="G191"/>
  <c r="H189"/>
  <c r="J189" s="1"/>
  <c r="G189"/>
  <c r="H186"/>
  <c r="J186" s="1"/>
  <c r="G186"/>
  <c r="H184"/>
  <c r="J184" s="1"/>
  <c r="G184"/>
  <c r="H183"/>
  <c r="J183" s="1"/>
  <c r="H181"/>
  <c r="J181" s="1"/>
  <c r="G181"/>
  <c r="H179"/>
  <c r="G179"/>
  <c r="G178" s="1"/>
  <c r="H176"/>
  <c r="J176" s="1"/>
  <c r="G176"/>
  <c r="H175"/>
  <c r="J175" s="1"/>
  <c r="H173"/>
  <c r="G173"/>
  <c r="H169"/>
  <c r="G169"/>
  <c r="H164"/>
  <c r="J164" s="1"/>
  <c r="G164"/>
  <c r="G162"/>
  <c r="G160"/>
  <c r="H156"/>
  <c r="J156" s="1"/>
  <c r="G156"/>
  <c r="H154"/>
  <c r="G154"/>
  <c r="H151"/>
  <c r="J151" s="1"/>
  <c r="G151"/>
  <c r="H149"/>
  <c r="G149"/>
  <c r="H146"/>
  <c r="J146" s="1"/>
  <c r="G146"/>
  <c r="H144"/>
  <c r="J144" s="1"/>
  <c r="G144"/>
  <c r="H143"/>
  <c r="J143" s="1"/>
  <c r="H139"/>
  <c r="J139" s="1"/>
  <c r="G139"/>
  <c r="H137"/>
  <c r="H136" s="1"/>
  <c r="J136" s="1"/>
  <c r="G137"/>
  <c r="H134"/>
  <c r="J134" s="1"/>
  <c r="G134"/>
  <c r="H132"/>
  <c r="G132"/>
  <c r="G131" s="1"/>
  <c r="H127"/>
  <c r="J127" s="1"/>
  <c r="G127"/>
  <c r="G126" s="1"/>
  <c r="H126"/>
  <c r="H122"/>
  <c r="G122"/>
  <c r="H117"/>
  <c r="J117" s="1"/>
  <c r="G117"/>
  <c r="H116"/>
  <c r="J116" s="1"/>
  <c r="G116"/>
  <c r="H115"/>
  <c r="J115" s="1"/>
  <c r="G115"/>
  <c r="H113"/>
  <c r="J113" s="1"/>
  <c r="G113"/>
  <c r="H111"/>
  <c r="J111" s="1"/>
  <c r="G111"/>
  <c r="G110" s="1"/>
  <c r="G109" s="1"/>
  <c r="H110"/>
  <c r="H107"/>
  <c r="J107" s="1"/>
  <c r="G107"/>
  <c r="G106" s="1"/>
  <c r="G105" s="1"/>
  <c r="H106"/>
  <c r="H103"/>
  <c r="G103"/>
  <c r="G102" s="1"/>
  <c r="H99"/>
  <c r="G99"/>
  <c r="G98" s="1"/>
  <c r="H96"/>
  <c r="J96" s="1"/>
  <c r="G96"/>
  <c r="H92"/>
  <c r="J92" s="1"/>
  <c r="G92"/>
  <c r="G91" s="1"/>
  <c r="H91"/>
  <c r="J91" s="1"/>
  <c r="H89"/>
  <c r="G89"/>
  <c r="G88" s="1"/>
  <c r="H86"/>
  <c r="G86"/>
  <c r="G85" s="1"/>
  <c r="H80"/>
  <c r="G80"/>
  <c r="G79" s="1"/>
  <c r="G78" s="1"/>
  <c r="G77" s="1"/>
  <c r="H75"/>
  <c r="G75"/>
  <c r="G74" s="1"/>
  <c r="G73" s="1"/>
  <c r="G72" s="1"/>
  <c r="H70"/>
  <c r="J70" s="1"/>
  <c r="G70"/>
  <c r="H68"/>
  <c r="J68" s="1"/>
  <c r="G68"/>
  <c r="G66"/>
  <c r="H64"/>
  <c r="J64" s="1"/>
  <c r="G64"/>
  <c r="H61"/>
  <c r="J61" s="1"/>
  <c r="G61"/>
  <c r="H59"/>
  <c r="G59"/>
  <c r="G58" s="1"/>
  <c r="H56"/>
  <c r="J56" s="1"/>
  <c r="G56"/>
  <c r="H54"/>
  <c r="J54" s="1"/>
  <c r="G54"/>
  <c r="H53"/>
  <c r="J53" s="1"/>
  <c r="H51"/>
  <c r="J51" s="1"/>
  <c r="G51"/>
  <c r="G49"/>
  <c r="H45"/>
  <c r="J45" s="1"/>
  <c r="G45"/>
  <c r="G43"/>
  <c r="H40"/>
  <c r="G40"/>
  <c r="G39" s="1"/>
  <c r="H36"/>
  <c r="G36"/>
  <c r="G35" s="1"/>
  <c r="G34" s="1"/>
  <c r="H31"/>
  <c r="J31" s="1"/>
  <c r="G31"/>
  <c r="H29"/>
  <c r="J29" s="1"/>
  <c r="G29"/>
  <c r="H27"/>
  <c r="J27" s="1"/>
  <c r="G27"/>
  <c r="H26"/>
  <c r="H23"/>
  <c r="J23" s="1"/>
  <c r="G23"/>
  <c r="G22" s="1"/>
  <c r="G21" s="1"/>
  <c r="H22"/>
  <c r="H17"/>
  <c r="G17"/>
  <c r="G16" s="1"/>
  <c r="G15" s="1"/>
  <c r="G14" s="1"/>
  <c r="H95" l="1"/>
  <c r="J95" s="1"/>
  <c r="H202"/>
  <c r="J202" s="1"/>
  <c r="H285"/>
  <c r="G1165"/>
  <c r="G937"/>
  <c r="G936" s="1"/>
  <c r="H16"/>
  <c r="J17"/>
  <c r="H21"/>
  <c r="J21" s="1"/>
  <c r="J22"/>
  <c r="H39"/>
  <c r="J39" s="1"/>
  <c r="J40"/>
  <c r="H58"/>
  <c r="J58" s="1"/>
  <c r="J59"/>
  <c r="H85"/>
  <c r="J85" s="1"/>
  <c r="J86"/>
  <c r="H88"/>
  <c r="J88" s="1"/>
  <c r="J89"/>
  <c r="H98"/>
  <c r="H102"/>
  <c r="J102" s="1"/>
  <c r="J103"/>
  <c r="H109"/>
  <c r="J109" s="1"/>
  <c r="J110"/>
  <c r="J122"/>
  <c r="H178"/>
  <c r="J178" s="1"/>
  <c r="J179"/>
  <c r="H199"/>
  <c r="J199" s="1"/>
  <c r="J200"/>
  <c r="H240"/>
  <c r="J241"/>
  <c r="H246"/>
  <c r="J247"/>
  <c r="H251"/>
  <c r="J252"/>
  <c r="H351"/>
  <c r="J351" s="1"/>
  <c r="J352"/>
  <c r="H421"/>
  <c r="J421" s="1"/>
  <c r="J422"/>
  <c r="H424"/>
  <c r="J424" s="1"/>
  <c r="J425"/>
  <c r="H427"/>
  <c r="J427" s="1"/>
  <c r="J428"/>
  <c r="H440"/>
  <c r="J440" s="1"/>
  <c r="J441"/>
  <c r="H443"/>
  <c r="J443" s="1"/>
  <c r="J444"/>
  <c r="H465"/>
  <c r="J465" s="1"/>
  <c r="J466"/>
  <c r="H523"/>
  <c r="J524"/>
  <c r="H546"/>
  <c r="J547"/>
  <c r="H571"/>
  <c r="J571" s="1"/>
  <c r="J572"/>
  <c r="H583"/>
  <c r="J583" s="1"/>
  <c r="J584"/>
  <c r="H587"/>
  <c r="J587" s="1"/>
  <c r="J588"/>
  <c r="H601"/>
  <c r="J601" s="1"/>
  <c r="J602"/>
  <c r="H604"/>
  <c r="J604" s="1"/>
  <c r="J605"/>
  <c r="H607"/>
  <c r="J607" s="1"/>
  <c r="J608"/>
  <c r="H613"/>
  <c r="J613" s="1"/>
  <c r="J614"/>
  <c r="H616"/>
  <c r="J616" s="1"/>
  <c r="J617"/>
  <c r="H619"/>
  <c r="J619" s="1"/>
  <c r="J620"/>
  <c r="H681"/>
  <c r="J681" s="1"/>
  <c r="J682"/>
  <c r="H697"/>
  <c r="J697" s="1"/>
  <c r="J698"/>
  <c r="H701"/>
  <c r="J702"/>
  <c r="H714"/>
  <c r="J714" s="1"/>
  <c r="J715"/>
  <c r="H726"/>
  <c r="J726" s="1"/>
  <c r="J727"/>
  <c r="H744"/>
  <c r="J744" s="1"/>
  <c r="J745"/>
  <c r="H765"/>
  <c r="J766"/>
  <c r="H771"/>
  <c r="J772"/>
  <c r="H810"/>
  <c r="J810" s="1"/>
  <c r="J811"/>
  <c r="H813"/>
  <c r="J813" s="1"/>
  <c r="J814"/>
  <c r="H817"/>
  <c r="J818"/>
  <c r="H827"/>
  <c r="J827" s="1"/>
  <c r="J828"/>
  <c r="H832"/>
  <c r="J833"/>
  <c r="H861"/>
  <c r="J861" s="1"/>
  <c r="J862"/>
  <c r="H879"/>
  <c r="J879" s="1"/>
  <c r="J880"/>
  <c r="H896"/>
  <c r="J896" s="1"/>
  <c r="J897"/>
  <c r="H902"/>
  <c r="J902" s="1"/>
  <c r="J903"/>
  <c r="H925"/>
  <c r="J925" s="1"/>
  <c r="J926"/>
  <c r="H1032"/>
  <c r="J1032" s="1"/>
  <c r="J1033"/>
  <c r="H1044"/>
  <c r="J1044" s="1"/>
  <c r="J1045"/>
  <c r="H1047"/>
  <c r="J1047" s="1"/>
  <c r="J1048"/>
  <c r="H1073"/>
  <c r="J1073" s="1"/>
  <c r="J1074"/>
  <c r="H1076"/>
  <c r="J1076" s="1"/>
  <c r="J1077"/>
  <c r="H1079"/>
  <c r="J1079" s="1"/>
  <c r="J1080"/>
  <c r="H1091"/>
  <c r="J1091" s="1"/>
  <c r="J1092"/>
  <c r="H1094"/>
  <c r="J1094" s="1"/>
  <c r="J1095"/>
  <c r="H1097"/>
  <c r="J1097" s="1"/>
  <c r="J1098"/>
  <c r="H1100"/>
  <c r="J1100" s="1"/>
  <c r="J1101"/>
  <c r="H1103"/>
  <c r="J1103" s="1"/>
  <c r="J1104"/>
  <c r="H1106"/>
  <c r="J1106" s="1"/>
  <c r="J1107"/>
  <c r="H1109"/>
  <c r="J1109" s="1"/>
  <c r="J1110"/>
  <c r="H1122"/>
  <c r="J1122" s="1"/>
  <c r="J1123"/>
  <c r="H1126"/>
  <c r="J1126" s="1"/>
  <c r="J1127"/>
  <c r="H1129"/>
  <c r="J1129" s="1"/>
  <c r="J1130"/>
  <c r="H1155"/>
  <c r="J1155" s="1"/>
  <c r="J1156"/>
  <c r="H1158"/>
  <c r="J1158" s="1"/>
  <c r="J1159"/>
  <c r="H1162"/>
  <c r="J1162" s="1"/>
  <c r="J1163"/>
  <c r="H1173"/>
  <c r="J1173" s="1"/>
  <c r="J1174"/>
  <c r="H1228"/>
  <c r="J1228" s="1"/>
  <c r="J1229"/>
  <c r="H1249"/>
  <c r="J1249" s="1"/>
  <c r="J1250"/>
  <c r="H1261"/>
  <c r="J1261" s="1"/>
  <c r="J1262"/>
  <c r="H1280"/>
  <c r="J1281"/>
  <c r="H1324"/>
  <c r="J1324" s="1"/>
  <c r="J1325"/>
  <c r="I1209"/>
  <c r="I1180"/>
  <c r="I83"/>
  <c r="I310"/>
  <c r="I341"/>
  <c r="I622"/>
  <c r="I658"/>
  <c r="G42"/>
  <c r="G48"/>
  <c r="G63"/>
  <c r="G892"/>
  <c r="G891" s="1"/>
  <c r="G890" s="1"/>
  <c r="H25"/>
  <c r="J25" s="1"/>
  <c r="J26"/>
  <c r="H35"/>
  <c r="J36"/>
  <c r="H74"/>
  <c r="J75"/>
  <c r="H79"/>
  <c r="J80"/>
  <c r="H105"/>
  <c r="J105" s="1"/>
  <c r="J106"/>
  <c r="H125"/>
  <c r="J126"/>
  <c r="H148"/>
  <c r="J148" s="1"/>
  <c r="J149"/>
  <c r="H153"/>
  <c r="J153" s="1"/>
  <c r="J154"/>
  <c r="H168"/>
  <c r="J169"/>
  <c r="H172"/>
  <c r="J172" s="1"/>
  <c r="J173"/>
  <c r="H228"/>
  <c r="J228" s="1"/>
  <c r="J229"/>
  <c r="H260"/>
  <c r="J260" s="1"/>
  <c r="J261"/>
  <c r="H263"/>
  <c r="J263" s="1"/>
  <c r="J264"/>
  <c r="J285"/>
  <c r="H291"/>
  <c r="J292"/>
  <c r="H295"/>
  <c r="J296"/>
  <c r="H298"/>
  <c r="J298" s="1"/>
  <c r="J299"/>
  <c r="H302"/>
  <c r="J302" s="1"/>
  <c r="J303"/>
  <c r="H320"/>
  <c r="J320" s="1"/>
  <c r="J321"/>
  <c r="H329"/>
  <c r="J329" s="1"/>
  <c r="J330"/>
  <c r="H344"/>
  <c r="J345"/>
  <c r="H348"/>
  <c r="J349"/>
  <c r="H361"/>
  <c r="J361" s="1"/>
  <c r="J362"/>
  <c r="H369"/>
  <c r="J369" s="1"/>
  <c r="J370"/>
  <c r="H384"/>
  <c r="J384" s="1"/>
  <c r="J385"/>
  <c r="H392"/>
  <c r="J392" s="1"/>
  <c r="J393"/>
  <c r="H400"/>
  <c r="J400" s="1"/>
  <c r="J401"/>
  <c r="H431"/>
  <c r="J431" s="1"/>
  <c r="J432"/>
  <c r="H434"/>
  <c r="J434" s="1"/>
  <c r="J435"/>
  <c r="H449"/>
  <c r="J449" s="1"/>
  <c r="J450"/>
  <c r="H459"/>
  <c r="J459" s="1"/>
  <c r="J460"/>
  <c r="H471"/>
  <c r="J471" s="1"/>
  <c r="J472"/>
  <c r="H474"/>
  <c r="J474" s="1"/>
  <c r="J475"/>
  <c r="H477"/>
  <c r="J477" s="1"/>
  <c r="J478"/>
  <c r="H482"/>
  <c r="J483"/>
  <c r="H485"/>
  <c r="J485" s="1"/>
  <c r="J486"/>
  <c r="H496"/>
  <c r="J496" s="1"/>
  <c r="J497"/>
  <c r="H500"/>
  <c r="J500" s="1"/>
  <c r="J501"/>
  <c r="H504"/>
  <c r="J505"/>
  <c r="H511"/>
  <c r="J511" s="1"/>
  <c r="J512"/>
  <c r="H517"/>
  <c r="J517" s="1"/>
  <c r="J518"/>
  <c r="H532"/>
  <c r="J532" s="1"/>
  <c r="J533"/>
  <c r="H541"/>
  <c r="J541" s="1"/>
  <c r="J542"/>
  <c r="H561"/>
  <c r="J561" s="1"/>
  <c r="J562"/>
  <c r="H577"/>
  <c r="J577" s="1"/>
  <c r="J578"/>
  <c r="H595"/>
  <c r="J595" s="1"/>
  <c r="J596"/>
  <c r="H651"/>
  <c r="J651" s="1"/>
  <c r="J652"/>
  <c r="H662"/>
  <c r="J662" s="1"/>
  <c r="J663"/>
  <c r="H665"/>
  <c r="J665" s="1"/>
  <c r="J666"/>
  <c r="H668"/>
  <c r="J668" s="1"/>
  <c r="J669"/>
  <c r="H671"/>
  <c r="J671" s="1"/>
  <c r="J672"/>
  <c r="H675"/>
  <c r="J675" s="1"/>
  <c r="J676"/>
  <c r="H688"/>
  <c r="J689"/>
  <c r="H691"/>
  <c r="J691" s="1"/>
  <c r="J692"/>
  <c r="H705"/>
  <c r="J705" s="1"/>
  <c r="J706"/>
  <c r="H708"/>
  <c r="J708" s="1"/>
  <c r="J709"/>
  <c r="H720"/>
  <c r="J720" s="1"/>
  <c r="J721"/>
  <c r="H732"/>
  <c r="J732" s="1"/>
  <c r="J733"/>
  <c r="H735"/>
  <c r="J735" s="1"/>
  <c r="J736"/>
  <c r="H738"/>
  <c r="J738" s="1"/>
  <c r="J739"/>
  <c r="H750"/>
  <c r="J750" s="1"/>
  <c r="J751"/>
  <c r="H754"/>
  <c r="J755"/>
  <c r="H758"/>
  <c r="J758" s="1"/>
  <c r="J759"/>
  <c r="H778"/>
  <c r="J779"/>
  <c r="H783"/>
  <c r="J784"/>
  <c r="H786"/>
  <c r="J786" s="1"/>
  <c r="J787"/>
  <c r="H800"/>
  <c r="J801"/>
  <c r="H804"/>
  <c r="J805"/>
  <c r="H843"/>
  <c r="J844"/>
  <c r="H855"/>
  <c r="J855" s="1"/>
  <c r="J856"/>
  <c r="H886"/>
  <c r="J887"/>
  <c r="H893"/>
  <c r="J893" s="1"/>
  <c r="J894"/>
  <c r="H910"/>
  <c r="J911"/>
  <c r="H932"/>
  <c r="J932" s="1"/>
  <c r="J933"/>
  <c r="H979"/>
  <c r="J979" s="1"/>
  <c r="J980"/>
  <c r="H983"/>
  <c r="J983" s="1"/>
  <c r="J984"/>
  <c r="H989"/>
  <c r="J989" s="1"/>
  <c r="J990"/>
  <c r="H992"/>
  <c r="J992" s="1"/>
  <c r="J993"/>
  <c r="H995"/>
  <c r="J995" s="1"/>
  <c r="J996"/>
  <c r="H999"/>
  <c r="J999" s="1"/>
  <c r="J1000"/>
  <c r="H1008"/>
  <c r="J1008" s="1"/>
  <c r="J1009"/>
  <c r="H1016"/>
  <c r="J1017"/>
  <c r="H1020"/>
  <c r="J1021"/>
  <c r="H1024"/>
  <c r="J1025"/>
  <c r="H1038"/>
  <c r="J1038" s="1"/>
  <c r="J1039"/>
  <c r="H1053"/>
  <c r="J1053" s="1"/>
  <c r="J1054"/>
  <c r="H1056"/>
  <c r="J1056" s="1"/>
  <c r="J1057"/>
  <c r="H1059"/>
  <c r="J1059" s="1"/>
  <c r="J1060"/>
  <c r="H1063"/>
  <c r="J1063" s="1"/>
  <c r="J1064"/>
  <c r="H1085"/>
  <c r="J1085" s="1"/>
  <c r="J1086"/>
  <c r="H1133"/>
  <c r="J1134"/>
  <c r="H1139"/>
  <c r="J1140"/>
  <c r="H1145"/>
  <c r="J1146"/>
  <c r="H1149"/>
  <c r="J1149" s="1"/>
  <c r="J1150"/>
  <c r="H1188"/>
  <c r="J1189"/>
  <c r="H1193"/>
  <c r="J1194"/>
  <c r="H1203"/>
  <c r="J1203" s="1"/>
  <c r="J1204"/>
  <c r="H1206"/>
  <c r="J1206" s="1"/>
  <c r="J1207"/>
  <c r="H1212"/>
  <c r="J1212" s="1"/>
  <c r="J1213"/>
  <c r="H1218"/>
  <c r="J1218" s="1"/>
  <c r="J1219"/>
  <c r="H1264"/>
  <c r="J1264" s="1"/>
  <c r="J1265"/>
  <c r="H1298"/>
  <c r="J1298" s="1"/>
  <c r="J1299"/>
  <c r="H1309"/>
  <c r="J1309" s="1"/>
  <c r="J1310"/>
  <c r="H1312"/>
  <c r="J1312" s="1"/>
  <c r="J1313"/>
  <c r="H1317"/>
  <c r="J1318"/>
  <c r="I890"/>
  <c r="I1275"/>
  <c r="I1142"/>
  <c r="I776"/>
  <c r="I775" s="1"/>
  <c r="I566"/>
  <c r="I550"/>
  <c r="I551"/>
  <c r="I19"/>
  <c r="I1012"/>
  <c r="I1242"/>
  <c r="I1136"/>
  <c r="I406"/>
  <c r="I520"/>
  <c r="I121"/>
  <c r="I1011"/>
  <c r="I899"/>
  <c r="I527"/>
  <c r="I244"/>
  <c r="H381"/>
  <c r="J381" s="1"/>
  <c r="H378"/>
  <c r="J378" s="1"/>
  <c r="J379"/>
  <c r="H372"/>
  <c r="J372" s="1"/>
  <c r="J373"/>
  <c r="H375"/>
  <c r="J375" s="1"/>
  <c r="G315"/>
  <c r="H277"/>
  <c r="J277" s="1"/>
  <c r="J278"/>
  <c r="I266"/>
  <c r="I254"/>
  <c r="G136"/>
  <c r="G130" s="1"/>
  <c r="G129" s="1"/>
  <c r="H131"/>
  <c r="G869"/>
  <c r="G822"/>
  <c r="G210"/>
  <c r="G125"/>
  <c r="H416"/>
  <c r="H20"/>
  <c r="H19" s="1"/>
  <c r="G53"/>
  <c r="G47" s="1"/>
  <c r="G38" s="1"/>
  <c r="G33" s="1"/>
  <c r="G148"/>
  <c r="G364"/>
  <c r="H399"/>
  <c r="J399" s="1"/>
  <c r="H430"/>
  <c r="J430" s="1"/>
  <c r="G535"/>
  <c r="G547"/>
  <c r="G546" s="1"/>
  <c r="G545" s="1"/>
  <c r="G544" s="1"/>
  <c r="H586"/>
  <c r="H674"/>
  <c r="J674" s="1"/>
  <c r="G691"/>
  <c r="G701"/>
  <c r="H757"/>
  <c r="J757" s="1"/>
  <c r="H901"/>
  <c r="G953"/>
  <c r="G952" s="1"/>
  <c r="G951" s="1"/>
  <c r="H1062"/>
  <c r="J1062" s="1"/>
  <c r="G1115"/>
  <c r="H661"/>
  <c r="J661" s="1"/>
  <c r="G909"/>
  <c r="G26"/>
  <c r="G101"/>
  <c r="G510"/>
  <c r="H1197"/>
  <c r="H94"/>
  <c r="H101"/>
  <c r="J101" s="1"/>
  <c r="G901"/>
  <c r="G900" s="1"/>
  <c r="H1224"/>
  <c r="J1224" s="1"/>
  <c r="H1235"/>
  <c r="G1320"/>
  <c r="G931"/>
  <c r="G930" s="1"/>
  <c r="G929" s="1"/>
  <c r="H306"/>
  <c r="H334"/>
  <c r="J334" s="1"/>
  <c r="H528"/>
  <c r="H646"/>
  <c r="H892"/>
  <c r="G1044"/>
  <c r="H1166"/>
  <c r="J1166" s="1"/>
  <c r="H1172"/>
  <c r="J1172" s="1"/>
  <c r="G1235"/>
  <c r="G1234" s="1"/>
  <c r="G1265"/>
  <c r="G1264" s="1"/>
  <c r="G95"/>
  <c r="H256"/>
  <c r="H280"/>
  <c r="J280" s="1"/>
  <c r="H510"/>
  <c r="J510" s="1"/>
  <c r="H638"/>
  <c r="G970"/>
  <c r="G969" s="1"/>
  <c r="G1008"/>
  <c r="G1109"/>
  <c r="G84"/>
  <c r="H43"/>
  <c r="H49"/>
  <c r="G188"/>
  <c r="H188"/>
  <c r="J188" s="1"/>
  <c r="G194"/>
  <c r="H211"/>
  <c r="H221"/>
  <c r="G223"/>
  <c r="H223"/>
  <c r="J223" s="1"/>
  <c r="H234"/>
  <c r="J234" s="1"/>
  <c r="H272"/>
  <c r="H324"/>
  <c r="G329"/>
  <c r="H387"/>
  <c r="J387" s="1"/>
  <c r="G392"/>
  <c r="H419"/>
  <c r="H438"/>
  <c r="H455"/>
  <c r="J455" s="1"/>
  <c r="G477"/>
  <c r="G485"/>
  <c r="G500"/>
  <c r="H554"/>
  <c r="G587"/>
  <c r="H625"/>
  <c r="G665"/>
  <c r="G671"/>
  <c r="G675"/>
  <c r="G681"/>
  <c r="G868"/>
  <c r="G867" s="1"/>
  <c r="G866" s="1"/>
  <c r="G794"/>
  <c r="H794"/>
  <c r="H838"/>
  <c r="G856"/>
  <c r="H962"/>
  <c r="H1216"/>
  <c r="G1224"/>
  <c r="H1322"/>
  <c r="H718"/>
  <c r="G720"/>
  <c r="H945"/>
  <c r="G1016"/>
  <c r="G1020"/>
  <c r="G1019" s="1"/>
  <c r="G1047"/>
  <c r="G443"/>
  <c r="H84"/>
  <c r="J84" s="1"/>
  <c r="H160"/>
  <c r="J160" s="1"/>
  <c r="H162"/>
  <c r="J162" s="1"/>
  <c r="G168"/>
  <c r="G172"/>
  <c r="H315"/>
  <c r="J315" s="1"/>
  <c r="H364"/>
  <c r="J364" s="1"/>
  <c r="G372"/>
  <c r="G378"/>
  <c r="G384"/>
  <c r="G400"/>
  <c r="H410"/>
  <c r="H66"/>
  <c r="H194"/>
  <c r="J194" s="1"/>
  <c r="G234"/>
  <c r="H274"/>
  <c r="J274" s="1"/>
  <c r="G449"/>
  <c r="G459"/>
  <c r="G465"/>
  <c r="G471"/>
  <c r="G504"/>
  <c r="G577"/>
  <c r="G583"/>
  <c r="G595"/>
  <c r="G601"/>
  <c r="G607"/>
  <c r="G619"/>
  <c r="G625"/>
  <c r="G717"/>
  <c r="G726"/>
  <c r="G732"/>
  <c r="G738"/>
  <c r="G758"/>
  <c r="G804"/>
  <c r="H822"/>
  <c r="H852"/>
  <c r="G983"/>
  <c r="G1032"/>
  <c r="G1038"/>
  <c r="G1079"/>
  <c r="G1085"/>
  <c r="G1091"/>
  <c r="G1097"/>
  <c r="G1103"/>
  <c r="H1125"/>
  <c r="J1125" s="1"/>
  <c r="H1202"/>
  <c r="H1256"/>
  <c r="H1271"/>
  <c r="G1280"/>
  <c r="G1279" s="1"/>
  <c r="G1278" s="1"/>
  <c r="G1286"/>
  <c r="G1285" s="1"/>
  <c r="G1284" s="1"/>
  <c r="H1286"/>
  <c r="G1298"/>
  <c r="H1294"/>
  <c r="H1304"/>
  <c r="H870"/>
  <c r="J870" s="1"/>
  <c r="H874"/>
  <c r="J874" s="1"/>
  <c r="H877"/>
  <c r="H921"/>
  <c r="H938"/>
  <c r="H956"/>
  <c r="H1028"/>
  <c r="J1028" s="1"/>
  <c r="H1115"/>
  <c r="H142"/>
  <c r="G143"/>
  <c r="G153"/>
  <c r="G159"/>
  <c r="G167"/>
  <c r="G175"/>
  <c r="G183"/>
  <c r="G202"/>
  <c r="G209"/>
  <c r="G218"/>
  <c r="G231"/>
  <c r="G239"/>
  <c r="G245"/>
  <c r="G251"/>
  <c r="G257"/>
  <c r="G263"/>
  <c r="G269"/>
  <c r="G274"/>
  <c r="G280"/>
  <c r="G285"/>
  <c r="G291"/>
  <c r="G295"/>
  <c r="G305"/>
  <c r="G312"/>
  <c r="G320"/>
  <c r="G324"/>
  <c r="G334"/>
  <c r="G344"/>
  <c r="G348"/>
  <c r="G352"/>
  <c r="G356"/>
  <c r="G361"/>
  <c r="G369"/>
  <c r="G375"/>
  <c r="G381"/>
  <c r="G387"/>
  <c r="G403"/>
  <c r="G409"/>
  <c r="G412"/>
  <c r="G424"/>
  <c r="G434"/>
  <c r="G446"/>
  <c r="G452"/>
  <c r="G456"/>
  <c r="G462"/>
  <c r="G468"/>
  <c r="G474"/>
  <c r="G482"/>
  <c r="G507"/>
  <c r="H594"/>
  <c r="G1136"/>
  <c r="G557"/>
  <c r="G562"/>
  <c r="G568"/>
  <c r="G574"/>
  <c r="G580"/>
  <c r="G590"/>
  <c r="G598"/>
  <c r="G604"/>
  <c r="G610"/>
  <c r="G616"/>
  <c r="G632"/>
  <c r="G638"/>
  <c r="G646"/>
  <c r="G662"/>
  <c r="G668"/>
  <c r="G678"/>
  <c r="G684"/>
  <c r="G688"/>
  <c r="G694"/>
  <c r="G700"/>
  <c r="G708"/>
  <c r="G711"/>
  <c r="G723"/>
  <c r="G729"/>
  <c r="G735"/>
  <c r="G741"/>
  <c r="G747"/>
  <c r="G753"/>
  <c r="G761"/>
  <c r="G765"/>
  <c r="G771"/>
  <c r="G777"/>
  <c r="G783"/>
  <c r="G791"/>
  <c r="G799"/>
  <c r="G813"/>
  <c r="G817"/>
  <c r="G827"/>
  <c r="G831"/>
  <c r="G837"/>
  <c r="G843"/>
  <c r="H982"/>
  <c r="G922"/>
  <c r="G986"/>
  <c r="G992"/>
  <c r="G1002"/>
  <c r="G1005"/>
  <c r="G1023"/>
  <c r="G1029"/>
  <c r="G1035"/>
  <c r="G1041"/>
  <c r="G1050"/>
  <c r="G1056"/>
  <c r="G1066"/>
  <c r="G1070"/>
  <c r="G1076"/>
  <c r="G1082"/>
  <c r="G1088"/>
  <c r="G1094"/>
  <c r="G1100"/>
  <c r="G1106"/>
  <c r="G1112"/>
  <c r="G1125"/>
  <c r="G1245"/>
  <c r="G1268"/>
  <c r="G1308"/>
  <c r="G1144"/>
  <c r="G1152"/>
  <c r="G1158"/>
  <c r="G1162"/>
  <c r="G1176"/>
  <c r="G1182"/>
  <c r="G1187"/>
  <c r="G1193"/>
  <c r="G1197"/>
  <c r="G1203"/>
  <c r="G1215"/>
  <c r="G1294"/>
  <c r="G1302"/>
  <c r="G1315"/>
  <c r="G268" l="1"/>
  <c r="G267" s="1"/>
  <c r="G266" s="1"/>
  <c r="H355"/>
  <c r="J355" s="1"/>
  <c r="H1308"/>
  <c r="H998"/>
  <c r="J998" s="1"/>
  <c r="H854"/>
  <c r="J854" s="1"/>
  <c r="H969"/>
  <c r="J969" s="1"/>
  <c r="J19"/>
  <c r="I768"/>
  <c r="J982"/>
  <c r="H1069"/>
  <c r="J1069" s="1"/>
  <c r="J1115"/>
  <c r="H955"/>
  <c r="J956"/>
  <c r="H1303"/>
  <c r="J1304"/>
  <c r="H1270"/>
  <c r="J1271"/>
  <c r="H849"/>
  <c r="J852"/>
  <c r="H409"/>
  <c r="J410"/>
  <c r="H593"/>
  <c r="J593" s="1"/>
  <c r="J594"/>
  <c r="H141"/>
  <c r="J141" s="1"/>
  <c r="J142"/>
  <c r="H937"/>
  <c r="J938"/>
  <c r="H876"/>
  <c r="J876" s="1"/>
  <c r="J877"/>
  <c r="H1293"/>
  <c r="J1293" s="1"/>
  <c r="J1294"/>
  <c r="H1285"/>
  <c r="J1286"/>
  <c r="H1255"/>
  <c r="J1255" s="1"/>
  <c r="J1256"/>
  <c r="H821"/>
  <c r="J822"/>
  <c r="H63"/>
  <c r="J66"/>
  <c r="H1321"/>
  <c r="J1322"/>
  <c r="H1215"/>
  <c r="J1216"/>
  <c r="H959"/>
  <c r="J962"/>
  <c r="H837"/>
  <c r="J838"/>
  <c r="H624"/>
  <c r="J624" s="1"/>
  <c r="J625"/>
  <c r="H553"/>
  <c r="J554"/>
  <c r="H437"/>
  <c r="J437" s="1"/>
  <c r="J438"/>
  <c r="H269"/>
  <c r="J272"/>
  <c r="H218"/>
  <c r="J218" s="1"/>
  <c r="J221"/>
  <c r="H42"/>
  <c r="J42" s="1"/>
  <c r="J43"/>
  <c r="H1307"/>
  <c r="J1307" s="1"/>
  <c r="J1308"/>
  <c r="H637"/>
  <c r="J637" s="1"/>
  <c r="J638"/>
  <c r="H891"/>
  <c r="J892"/>
  <c r="J528"/>
  <c r="H305"/>
  <c r="J306"/>
  <c r="H1234"/>
  <c r="J1234" s="1"/>
  <c r="J1235"/>
  <c r="H1196"/>
  <c r="J1196" s="1"/>
  <c r="J1197"/>
  <c r="H567"/>
  <c r="J586"/>
  <c r="I526"/>
  <c r="I565"/>
  <c r="I549" s="1"/>
  <c r="I1274"/>
  <c r="I865"/>
  <c r="H1316"/>
  <c r="J1317"/>
  <c r="H1192"/>
  <c r="J1193"/>
  <c r="H1187"/>
  <c r="J1188"/>
  <c r="H1144"/>
  <c r="J1144" s="1"/>
  <c r="J1145"/>
  <c r="H1138"/>
  <c r="J1139"/>
  <c r="J1133"/>
  <c r="H1132"/>
  <c r="J1132" s="1"/>
  <c r="H1023"/>
  <c r="J1024"/>
  <c r="H1019"/>
  <c r="J1019" s="1"/>
  <c r="J1020"/>
  <c r="H1015"/>
  <c r="J1015" s="1"/>
  <c r="J1016"/>
  <c r="H909"/>
  <c r="J910"/>
  <c r="H885"/>
  <c r="J885" s="1"/>
  <c r="J886"/>
  <c r="H842"/>
  <c r="J842" s="1"/>
  <c r="J843"/>
  <c r="H803"/>
  <c r="J803" s="1"/>
  <c r="J804"/>
  <c r="H799"/>
  <c r="J799" s="1"/>
  <c r="J800"/>
  <c r="H782"/>
  <c r="J783"/>
  <c r="H777"/>
  <c r="J778"/>
  <c r="H753"/>
  <c r="J753" s="1"/>
  <c r="J754"/>
  <c r="H687"/>
  <c r="J688"/>
  <c r="H503"/>
  <c r="J504"/>
  <c r="H481"/>
  <c r="J482"/>
  <c r="H347"/>
  <c r="J347" s="1"/>
  <c r="J348"/>
  <c r="H343"/>
  <c r="J344"/>
  <c r="H294"/>
  <c r="J294" s="1"/>
  <c r="J295"/>
  <c r="H290"/>
  <c r="J291"/>
  <c r="H167"/>
  <c r="J167" s="1"/>
  <c r="J168"/>
  <c r="H124"/>
  <c r="J125"/>
  <c r="H78"/>
  <c r="J79"/>
  <c r="H73"/>
  <c r="J74"/>
  <c r="H34"/>
  <c r="J34" s="1"/>
  <c r="J35"/>
  <c r="J20"/>
  <c r="H920"/>
  <c r="J921"/>
  <c r="J1202"/>
  <c r="H944"/>
  <c r="J944" s="1"/>
  <c r="J945"/>
  <c r="H717"/>
  <c r="J718"/>
  <c r="J794"/>
  <c r="H418"/>
  <c r="J418" s="1"/>
  <c r="J419"/>
  <c r="H323"/>
  <c r="J324"/>
  <c r="H210"/>
  <c r="J211"/>
  <c r="H48"/>
  <c r="J49"/>
  <c r="H645"/>
  <c r="J645" s="1"/>
  <c r="J646"/>
  <c r="H900"/>
  <c r="J901"/>
  <c r="H415"/>
  <c r="J415" s="1"/>
  <c r="J416"/>
  <c r="I120"/>
  <c r="I398"/>
  <c r="I397" s="1"/>
  <c r="I657"/>
  <c r="I340"/>
  <c r="I309"/>
  <c r="I1179"/>
  <c r="H1279"/>
  <c r="J1280"/>
  <c r="H831"/>
  <c r="J831" s="1"/>
  <c r="J832"/>
  <c r="H816"/>
  <c r="J817"/>
  <c r="H770"/>
  <c r="J771"/>
  <c r="H764"/>
  <c r="J764" s="1"/>
  <c r="J765"/>
  <c r="H700"/>
  <c r="J700" s="1"/>
  <c r="J701"/>
  <c r="H545"/>
  <c r="J546"/>
  <c r="H522"/>
  <c r="J523"/>
  <c r="H250"/>
  <c r="J251"/>
  <c r="H245"/>
  <c r="J246"/>
  <c r="H239"/>
  <c r="J239" s="1"/>
  <c r="J240"/>
  <c r="H15"/>
  <c r="J16"/>
  <c r="H255"/>
  <c r="J256"/>
  <c r="I243"/>
  <c r="J131"/>
  <c r="H130"/>
  <c r="H623"/>
  <c r="J623" s="1"/>
  <c r="G124"/>
  <c r="H1027"/>
  <c r="G528"/>
  <c r="G527" s="1"/>
  <c r="G25"/>
  <c r="G1015"/>
  <c r="G1014" s="1"/>
  <c r="G803"/>
  <c r="H171"/>
  <c r="J171" s="1"/>
  <c r="H83"/>
  <c r="J83" s="1"/>
  <c r="H1165"/>
  <c r="G908"/>
  <c r="G94"/>
  <c r="G899"/>
  <c r="H1245"/>
  <c r="G855"/>
  <c r="G1211"/>
  <c r="G1210" s="1"/>
  <c r="H217"/>
  <c r="G821"/>
  <c r="G757"/>
  <c r="H159"/>
  <c r="G1172"/>
  <c r="H869"/>
  <c r="J869" s="1"/>
  <c r="G1301"/>
  <c r="G1293"/>
  <c r="G1202"/>
  <c r="G1196"/>
  <c r="G1161"/>
  <c r="G1148" s="1"/>
  <c r="G998"/>
  <c r="G982"/>
  <c r="G836"/>
  <c r="G790"/>
  <c r="G782"/>
  <c r="G770"/>
  <c r="G704"/>
  <c r="G687"/>
  <c r="G637"/>
  <c r="G561"/>
  <c r="G455"/>
  <c r="G408"/>
  <c r="G351"/>
  <c r="G323"/>
  <c r="G311" s="1"/>
  <c r="G290"/>
  <c r="G250"/>
  <c r="G217"/>
  <c r="G208"/>
  <c r="G171"/>
  <c r="G158"/>
  <c r="G1062"/>
  <c r="G624"/>
  <c r="G503"/>
  <c r="G1192"/>
  <c r="G1181"/>
  <c r="G1307"/>
  <c r="G1283"/>
  <c r="G1277"/>
  <c r="G1267"/>
  <c r="G1244"/>
  <c r="G1069"/>
  <c r="G1028"/>
  <c r="G921"/>
  <c r="G842"/>
  <c r="G820"/>
  <c r="G816"/>
  <c r="G764"/>
  <c r="G661"/>
  <c r="G645"/>
  <c r="G586"/>
  <c r="G552"/>
  <c r="G481"/>
  <c r="G399"/>
  <c r="G355"/>
  <c r="G347"/>
  <c r="G301"/>
  <c r="G294"/>
  <c r="G256"/>
  <c r="G142"/>
  <c r="G674"/>
  <c r="G594"/>
  <c r="H622" l="1"/>
  <c r="J269"/>
  <c r="H268"/>
  <c r="H968"/>
  <c r="H216"/>
  <c r="J217"/>
  <c r="H1161"/>
  <c r="J1165"/>
  <c r="J1027"/>
  <c r="H14"/>
  <c r="J14" s="1"/>
  <c r="J15"/>
  <c r="J245"/>
  <c r="H249"/>
  <c r="J249" s="1"/>
  <c r="J250"/>
  <c r="H521"/>
  <c r="J522"/>
  <c r="H544"/>
  <c r="J545"/>
  <c r="H769"/>
  <c r="J770"/>
  <c r="J816"/>
  <c r="H809"/>
  <c r="J809" s="1"/>
  <c r="H1278"/>
  <c r="J1279"/>
  <c r="I339"/>
  <c r="I656"/>
  <c r="I119"/>
  <c r="J900"/>
  <c r="H47"/>
  <c r="J47" s="1"/>
  <c r="J48"/>
  <c r="H209"/>
  <c r="J210"/>
  <c r="J323"/>
  <c r="H311"/>
  <c r="H704"/>
  <c r="J717"/>
  <c r="H919"/>
  <c r="J919" s="1"/>
  <c r="J920"/>
  <c r="J622"/>
  <c r="H790"/>
  <c r="I966"/>
  <c r="H158"/>
  <c r="J158" s="1"/>
  <c r="J159"/>
  <c r="H1244"/>
  <c r="J1245"/>
  <c r="H72"/>
  <c r="J72" s="1"/>
  <c r="J73"/>
  <c r="H77"/>
  <c r="J77" s="1"/>
  <c r="J78"/>
  <c r="H121"/>
  <c r="J124"/>
  <c r="H289"/>
  <c r="J289" s="1"/>
  <c r="J290"/>
  <c r="J343"/>
  <c r="H342"/>
  <c r="H480"/>
  <c r="J481"/>
  <c r="J503"/>
  <c r="H499"/>
  <c r="J687"/>
  <c r="H660"/>
  <c r="J777"/>
  <c r="H781"/>
  <c r="J781" s="1"/>
  <c r="J782"/>
  <c r="H908"/>
  <c r="J908" s="1"/>
  <c r="J909"/>
  <c r="J1023"/>
  <c r="H1014"/>
  <c r="H1137"/>
  <c r="J1138"/>
  <c r="J1187"/>
  <c r="H1181"/>
  <c r="J1192"/>
  <c r="H1191"/>
  <c r="J1191" s="1"/>
  <c r="H1315"/>
  <c r="J1315" s="1"/>
  <c r="J1316"/>
  <c r="H566"/>
  <c r="J567"/>
  <c r="H301"/>
  <c r="J305"/>
  <c r="H890"/>
  <c r="J890" s="1"/>
  <c r="J891"/>
  <c r="H552"/>
  <c r="J553"/>
  <c r="H836"/>
  <c r="J837"/>
  <c r="H958"/>
  <c r="J958" s="1"/>
  <c r="J959"/>
  <c r="H1211"/>
  <c r="J1215"/>
  <c r="H1320"/>
  <c r="J1321"/>
  <c r="H38"/>
  <c r="J63"/>
  <c r="H820"/>
  <c r="J821"/>
  <c r="H1284"/>
  <c r="J1285"/>
  <c r="H936"/>
  <c r="J937"/>
  <c r="H408"/>
  <c r="J409"/>
  <c r="H848"/>
  <c r="J849"/>
  <c r="H1269"/>
  <c r="J1270"/>
  <c r="H1302"/>
  <c r="J1303"/>
  <c r="H954"/>
  <c r="J955"/>
  <c r="H967"/>
  <c r="J967" s="1"/>
  <c r="J968"/>
  <c r="H267"/>
  <c r="J268"/>
  <c r="H254"/>
  <c r="J255"/>
  <c r="J130"/>
  <c r="H129"/>
  <c r="J129" s="1"/>
  <c r="G526"/>
  <c r="G121"/>
  <c r="G83"/>
  <c r="G20"/>
  <c r="G854"/>
  <c r="H868"/>
  <c r="J868" s="1"/>
  <c r="G1143"/>
  <c r="G141"/>
  <c r="G255"/>
  <c r="G480"/>
  <c r="G920"/>
  <c r="G1027"/>
  <c r="G1276"/>
  <c r="G1180"/>
  <c r="G1191"/>
  <c r="G1209"/>
  <c r="G968"/>
  <c r="G567"/>
  <c r="G809"/>
  <c r="G593"/>
  <c r="G551"/>
  <c r="G550"/>
  <c r="G1243"/>
  <c r="G1306"/>
  <c r="G499"/>
  <c r="G623"/>
  <c r="G207"/>
  <c r="G216"/>
  <c r="G249"/>
  <c r="G289"/>
  <c r="G310"/>
  <c r="G407"/>
  <c r="G660"/>
  <c r="G769"/>
  <c r="G781"/>
  <c r="G789"/>
  <c r="G835"/>
  <c r="G1013"/>
  <c r="G343"/>
  <c r="H244" l="1"/>
  <c r="J244" s="1"/>
  <c r="H953"/>
  <c r="J954"/>
  <c r="H1180"/>
  <c r="J1181"/>
  <c r="H1013"/>
  <c r="J1014"/>
  <c r="H659"/>
  <c r="J660"/>
  <c r="H495"/>
  <c r="J495" s="1"/>
  <c r="J499"/>
  <c r="H341"/>
  <c r="J342"/>
  <c r="I965"/>
  <c r="H789"/>
  <c r="J790"/>
  <c r="J704"/>
  <c r="H208"/>
  <c r="J209"/>
  <c r="I82"/>
  <c r="I13" s="1"/>
  <c r="H1277"/>
  <c r="J1278"/>
  <c r="J769"/>
  <c r="J544"/>
  <c r="H527"/>
  <c r="H520"/>
  <c r="J520" s="1"/>
  <c r="J521"/>
  <c r="H1148"/>
  <c r="J1161"/>
  <c r="H215"/>
  <c r="J215" s="1"/>
  <c r="J216"/>
  <c r="H776"/>
  <c r="J776" s="1"/>
  <c r="H899"/>
  <c r="J899" s="1"/>
  <c r="H1301"/>
  <c r="J1301" s="1"/>
  <c r="J1302"/>
  <c r="H1268"/>
  <c r="J1269"/>
  <c r="H847"/>
  <c r="J848"/>
  <c r="J408"/>
  <c r="H407"/>
  <c r="H931"/>
  <c r="J936"/>
  <c r="H1283"/>
  <c r="J1283" s="1"/>
  <c r="J1284"/>
  <c r="J820"/>
  <c r="H808"/>
  <c r="J808" s="1"/>
  <c r="H33"/>
  <c r="J33" s="1"/>
  <c r="J38"/>
  <c r="H1306"/>
  <c r="J1306" s="1"/>
  <c r="J1320"/>
  <c r="J1211"/>
  <c r="H1210"/>
  <c r="H835"/>
  <c r="J836"/>
  <c r="H551"/>
  <c r="J551" s="1"/>
  <c r="J552"/>
  <c r="H550"/>
  <c r="H288"/>
  <c r="J288" s="1"/>
  <c r="J301"/>
  <c r="H565"/>
  <c r="J565" s="1"/>
  <c r="J566"/>
  <c r="H1136"/>
  <c r="J1137"/>
  <c r="J480"/>
  <c r="H120"/>
  <c r="J121"/>
  <c r="H1243"/>
  <c r="J1244"/>
  <c r="H310"/>
  <c r="J311"/>
  <c r="I308"/>
  <c r="H266"/>
  <c r="J266" s="1"/>
  <c r="J267"/>
  <c r="J254"/>
  <c r="G120"/>
  <c r="G19"/>
  <c r="G846"/>
  <c r="H867"/>
  <c r="J867" s="1"/>
  <c r="G406"/>
  <c r="G309"/>
  <c r="G495"/>
  <c r="G566"/>
  <c r="G967"/>
  <c r="G1012"/>
  <c r="G830"/>
  <c r="G776"/>
  <c r="G659"/>
  <c r="G622"/>
  <c r="G1242"/>
  <c r="G1179"/>
  <c r="G1275"/>
  <c r="G919"/>
  <c r="G1142"/>
  <c r="G808"/>
  <c r="G244"/>
  <c r="G215"/>
  <c r="G254"/>
  <c r="G342"/>
  <c r="G288"/>
  <c r="H243" l="1"/>
  <c r="J243" s="1"/>
  <c r="J550"/>
  <c r="H549"/>
  <c r="J549" s="1"/>
  <c r="H830"/>
  <c r="J830" s="1"/>
  <c r="J835"/>
  <c r="H930"/>
  <c r="J931"/>
  <c r="H846"/>
  <c r="J846" s="1"/>
  <c r="J847"/>
  <c r="H1267"/>
  <c r="J1267" s="1"/>
  <c r="J1268"/>
  <c r="H1143"/>
  <c r="J1148"/>
  <c r="H1276"/>
  <c r="J1277"/>
  <c r="H207"/>
  <c r="J207" s="1"/>
  <c r="J208"/>
  <c r="H775"/>
  <c r="J789"/>
  <c r="H340"/>
  <c r="J341"/>
  <c r="H658"/>
  <c r="J659"/>
  <c r="H1012"/>
  <c r="J1012" s="1"/>
  <c r="J1013"/>
  <c r="J1180"/>
  <c r="H1179"/>
  <c r="J1179" s="1"/>
  <c r="H952"/>
  <c r="J953"/>
  <c r="H309"/>
  <c r="J309" s="1"/>
  <c r="J310"/>
  <c r="H1242"/>
  <c r="J1242" s="1"/>
  <c r="J1243"/>
  <c r="H119"/>
  <c r="J120"/>
  <c r="J1136"/>
  <c r="H1209"/>
  <c r="J1209" s="1"/>
  <c r="J1210"/>
  <c r="H406"/>
  <c r="J407"/>
  <c r="H526"/>
  <c r="J526" s="1"/>
  <c r="J527"/>
  <c r="I12"/>
  <c r="I1329" s="1"/>
  <c r="I1333" s="1"/>
  <c r="G1011"/>
  <c r="G119"/>
  <c r="H866"/>
  <c r="J866" s="1"/>
  <c r="G243"/>
  <c r="G865"/>
  <c r="G1274"/>
  <c r="G341"/>
  <c r="G658"/>
  <c r="G398"/>
  <c r="G397" s="1"/>
  <c r="G775"/>
  <c r="G966"/>
  <c r="G565"/>
  <c r="H1011" l="1"/>
  <c r="J1011"/>
  <c r="H951"/>
  <c r="J951" s="1"/>
  <c r="J952"/>
  <c r="J658"/>
  <c r="H657"/>
  <c r="H339"/>
  <c r="J340"/>
  <c r="J775"/>
  <c r="H768"/>
  <c r="J768" s="1"/>
  <c r="J1276"/>
  <c r="H1275"/>
  <c r="H1142"/>
  <c r="J1142" s="1"/>
  <c r="J1143"/>
  <c r="H929"/>
  <c r="J929" s="1"/>
  <c r="J930"/>
  <c r="H398"/>
  <c r="H397" s="1"/>
  <c r="J406"/>
  <c r="H82"/>
  <c r="J119"/>
  <c r="G82"/>
  <c r="G549"/>
  <c r="H865"/>
  <c r="J865" s="1"/>
  <c r="G768"/>
  <c r="G657"/>
  <c r="G965"/>
  <c r="G340"/>
  <c r="H966" l="1"/>
  <c r="H965" s="1"/>
  <c r="J965" s="1"/>
  <c r="H1274"/>
  <c r="J1274" s="1"/>
  <c r="J1275"/>
  <c r="H656"/>
  <c r="J656" s="1"/>
  <c r="J657"/>
  <c r="J966"/>
  <c r="H13"/>
  <c r="J82"/>
  <c r="J398"/>
  <c r="J397"/>
  <c r="J339"/>
  <c r="H308"/>
  <c r="J308" s="1"/>
  <c r="G13"/>
  <c r="G339"/>
  <c r="G656"/>
  <c r="J13" l="1"/>
  <c r="H12"/>
  <c r="G308"/>
  <c r="J12" l="1"/>
  <c r="H1329"/>
  <c r="G12"/>
  <c r="H1333" l="1"/>
  <c r="J1329"/>
  <c r="G1329"/>
  <c r="J1333" l="1"/>
  <c r="G1333"/>
</calcChain>
</file>

<file path=xl/sharedStrings.xml><?xml version="1.0" encoding="utf-8"?>
<sst xmlns="http://schemas.openxmlformats.org/spreadsheetml/2006/main" count="6794" uniqueCount="753">
  <si>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</si>
  <si>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</si>
  <si>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</si>
  <si>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</si>
  <si>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</si>
  <si>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</si>
  <si>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</si>
  <si>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</si>
  <si>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</si>
  <si>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</si>
  <si>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</si>
  <si>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</si>
  <si>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</si>
  <si>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</si>
  <si>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</si>
  <si>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</si>
  <si>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</si>
  <si>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</si>
  <si>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</si>
  <si>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</si>
  <si>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</si>
  <si>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</si>
  <si>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</si>
  <si>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</si>
  <si>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</si>
  <si>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</si>
  <si>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</si>
  <si>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</si>
  <si>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</si>
  <si>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Физическая культура и спорт</t>
  </si>
  <si>
    <t>Глава</t>
  </si>
  <si>
    <t>Социальная политика</t>
  </si>
  <si>
    <t xml:space="preserve">Образование </t>
  </si>
  <si>
    <t>801</t>
  </si>
  <si>
    <t>Другие вопросы в области национальной экономики</t>
  </si>
  <si>
    <t>Охрана семьи и детства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</si>
  <si>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</si>
  <si>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</si>
  <si>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</si>
  <si>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</si>
  <si>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</si>
  <si>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</si>
  <si>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</si>
  <si>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</si>
  <si>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</si>
  <si>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</si>
  <si>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</si>
  <si>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</si>
  <si>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</si>
  <si>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</si>
  <si>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</si>
  <si>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</si>
  <si>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</si>
  <si>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</si>
  <si>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</si>
  <si>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</si>
  <si>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</si>
  <si>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</si>
  <si>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</si>
  <si>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</si>
  <si>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</si>
  <si>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</si>
  <si>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</si>
  <si>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</si>
  <si>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</si>
  <si>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</si>
  <si>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</si>
  <si>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</si>
  <si>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</si>
  <si>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</si>
  <si>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</si>
  <si>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</si>
  <si>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</si>
  <si>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</si>
  <si>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</si>
  <si>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</si>
  <si>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</si>
  <si>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</si>
  <si>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</si>
  <si>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</si>
  <si>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</si>
  <si>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</si>
  <si>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</si>
  <si>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</si>
  <si>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</si>
  <si>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</si>
  <si>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</si>
  <si>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</si>
  <si>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</si>
  <si>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</si>
  <si>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</si>
  <si>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</si>
  <si>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</si>
  <si>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</si>
  <si>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</si>
  <si>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</si>
  <si>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540</t>
  </si>
  <si>
    <t>Иные межбюджетные трансферты</t>
  </si>
  <si>
    <t>Предоставление субсидий бюджетным, автономным учреждениям и иным коммерческим организациям</t>
  </si>
  <si>
    <t>Непрограммные расходы в области социальной политики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</si>
  <si>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</si>
  <si>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</si>
  <si>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</si>
  <si>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</si>
  <si>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</si>
  <si>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</si>
  <si>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</si>
  <si>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</si>
  <si>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</si>
  <si>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</si>
  <si>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</si>
  <si>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</si>
  <si>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</si>
  <si>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</si>
  <si>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</si>
  <si>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</si>
  <si>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</si>
  <si>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</si>
  <si>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</si>
  <si>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</si>
  <si>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</si>
  <si>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</si>
  <si>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</si>
  <si>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53 0 00 80010</t>
  </si>
  <si>
    <t>03 0 00 00000</t>
  </si>
  <si>
    <t>03 1 00 00000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</si>
  <si>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</si>
  <si>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</si>
  <si>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</si>
  <si>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</si>
  <si>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</si>
  <si>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</si>
  <si>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</si>
  <si>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</si>
  <si>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</si>
  <si>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</si>
  <si>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05 0 00 00000</t>
  </si>
  <si>
    <t>05 1 00 00000</t>
  </si>
  <si>
    <t>05 1 00 80200</t>
  </si>
  <si>
    <t>05 3 00 00000</t>
  </si>
  <si>
    <t>05 3 00 80200</t>
  </si>
  <si>
    <t>05 3 00 80540</t>
  </si>
  <si>
    <t>05 2 00 00000</t>
  </si>
  <si>
    <t>14 0 00 00000</t>
  </si>
  <si>
    <t>14 1 00 00000</t>
  </si>
  <si>
    <t>14 1 00 80010</t>
  </si>
  <si>
    <t>55 0 00 00000</t>
  </si>
  <si>
    <t>55 0 00 81010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</si>
  <si>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</si>
  <si>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</si>
  <si>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</si>
  <si>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</si>
  <si>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Обеспечение проведения выборов и референдумов</t>
  </si>
  <si>
    <t>Мероприятия в области жилищного хозяйства</t>
  </si>
  <si>
    <t>Мероприятия в области коммунального хозяйства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</si>
  <si>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</si>
  <si>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</si>
  <si>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</si>
  <si>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</si>
  <si>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</si>
  <si>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</si>
  <si>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</si>
  <si>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</si>
  <si>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</si>
  <si>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</si>
  <si>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</si>
  <si>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</si>
  <si>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</si>
  <si>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</si>
  <si>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</si>
  <si>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</si>
  <si>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</si>
  <si>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</si>
  <si>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>Резервный фонд</t>
  </si>
  <si>
    <t xml:space="preserve">Мероприятия по созданию условий для инклюзивного образования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</si>
  <si>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</si>
  <si>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</si>
  <si>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</si>
  <si>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</si>
  <si>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</si>
  <si>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</si>
  <si>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</si>
  <si>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</si>
  <si>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</si>
  <si>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Пенсия за выслугу лет муниципальным служащим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</si>
  <si>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</si>
  <si>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</si>
  <si>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</si>
  <si>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</si>
  <si>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>Реализация муниципальных программ поддержки социально ориентированных некоммерческих организаций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</si>
  <si>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</si>
  <si>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</si>
  <si>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</si>
  <si>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</si>
  <si>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</si>
  <si>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Поддержка отрасли культуры</t>
  </si>
  <si>
    <t>Иные выплаты населению</t>
  </si>
  <si>
    <t>Вид расхо-дов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</si>
  <si>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</si>
  <si>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</si>
  <si>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Капитальные вложения в объекты государственной (муниципальной) собственности</t>
  </si>
  <si>
    <t>58 0 00 81020</t>
  </si>
  <si>
    <t>06 1 00 55190</t>
  </si>
  <si>
    <t xml:space="preserve">200 </t>
  </si>
  <si>
    <t>05 1 00 50970</t>
  </si>
  <si>
    <t xml:space="preserve">Бюджетные инвестиции в объекты капитального строительства собственности муниципальных образований 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</si>
  <si>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</si>
  <si>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</si>
  <si>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</si>
  <si>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</si>
  <si>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</si>
  <si>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</si>
  <si>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</si>
  <si>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</si>
  <si>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</si>
  <si>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</si>
  <si>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Укрепление материально-технической базы муниципальных дошкольных образовательных организаций</t>
  </si>
  <si>
    <t>18 1 00 L5760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</si>
  <si>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</si>
  <si>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</si>
  <si>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</si>
  <si>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</si>
  <si>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18 2 00 00000</t>
  </si>
  <si>
    <t>18 2 00 L5760</t>
  </si>
  <si>
    <t>05 5 00 L0271</t>
  </si>
  <si>
    <t>58 0 00 80330</t>
  </si>
  <si>
    <t>Приобретение объектов недвижимого имущества в муниципальную собственность муниципального района</t>
  </si>
  <si>
    <t>05 8 00 00000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</si>
  <si>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</si>
  <si>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</si>
  <si>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</si>
  <si>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</si>
  <si>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</si>
  <si>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</si>
  <si>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</si>
  <si>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</si>
  <si>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</si>
  <si>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</si>
  <si>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</si>
  <si>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02 0 00 86030</t>
  </si>
  <si>
    <t xml:space="preserve">Обеспечение жильем молодых семей 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</si>
  <si>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</si>
  <si>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</si>
  <si>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</si>
  <si>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</si>
  <si>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</si>
  <si>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</si>
  <si>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</si>
  <si>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</si>
  <si>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</si>
  <si>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</si>
  <si>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</si>
  <si>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</si>
  <si>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</si>
  <si>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</si>
  <si>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</si>
  <si>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</si>
  <si>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</si>
  <si>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</si>
  <si>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</si>
  <si>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</si>
  <si>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16 1 00 83030</t>
  </si>
  <si>
    <t>14 1 00 78790</t>
  </si>
  <si>
    <t>Защита населения и территории от чрезвычайных ситуаций природного и техногенного характера, пожарная безопасность</t>
  </si>
  <si>
    <t>05 5 00 84030</t>
  </si>
  <si>
    <t>05 7 00 80010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</si>
  <si>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</si>
  <si>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</si>
  <si>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</si>
  <si>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</si>
  <si>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</si>
  <si>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</si>
  <si>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</si>
  <si>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01 0 00 80530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</si>
  <si>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</si>
  <si>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</si>
  <si>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</si>
  <si>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</si>
  <si>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</si>
  <si>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</si>
  <si>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08 2 00 00000</t>
  </si>
  <si>
    <t>08 2 00 80520</t>
  </si>
  <si>
    <t>16 1 00 78910</t>
  </si>
  <si>
    <t>06 0 00 80580</t>
  </si>
  <si>
    <t xml:space="preserve"> 06 0 00 S8550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</si>
  <si>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</si>
  <si>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</si>
  <si>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</si>
  <si>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</si>
  <si>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</si>
  <si>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</si>
  <si>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</si>
  <si>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</si>
  <si>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</si>
  <si>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</si>
  <si>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S8240</t>
  </si>
  <si>
    <t>06 0 00 S8310</t>
  </si>
  <si>
    <t>06 0 00 S8360</t>
  </si>
  <si>
    <t>06 0 00 S6820</t>
  </si>
  <si>
    <t>16 2 00 00000</t>
  </si>
  <si>
    <t>16 2 00 80310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</si>
  <si>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</si>
  <si>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</si>
  <si>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</si>
  <si>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</si>
  <si>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</si>
  <si>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</si>
  <si>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</si>
  <si>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</si>
  <si>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</si>
  <si>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</si>
  <si>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</si>
  <si>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</si>
  <si>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</si>
  <si>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</si>
  <si>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</si>
  <si>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</si>
  <si>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</si>
  <si>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</si>
  <si>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</si>
  <si>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</si>
  <si>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</si>
  <si>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</si>
  <si>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</si>
  <si>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</si>
  <si>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Сельское хозяйство и рыболовство</t>
  </si>
  <si>
    <t>10 0 00 S2640</t>
  </si>
  <si>
    <t xml:space="preserve">Строительство наружной канализационной сети и сооружении по ул.Красная села Красноборск 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</si>
  <si>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</si>
  <si>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</si>
  <si>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</si>
  <si>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05 6 00 S6960</t>
  </si>
  <si>
    <t>18 2 00 80310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</si>
  <si>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</si>
  <si>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</si>
  <si>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</si>
  <si>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</si>
  <si>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</si>
  <si>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</si>
  <si>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</si>
  <si>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</si>
  <si>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</si>
  <si>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</si>
  <si>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05 1 00 71400</t>
  </si>
  <si>
    <t>Сумма, рублей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</si>
  <si>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</si>
  <si>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05 1 00 S6980</t>
  </si>
  <si>
    <t xml:space="preserve">Единая субвенция местным бюджетам </t>
  </si>
  <si>
    <t>06 0 00 L5198</t>
  </si>
  <si>
    <t>Капитальный ремонт зданий муниципальных общеобразовательных организаций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</si>
  <si>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</si>
  <si>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</si>
  <si>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6 00 S8180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</si>
  <si>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</si>
  <si>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Подпрограмма "Развитие системы дошкольного и общего образования"</t>
  </si>
  <si>
    <t>Подпрограмма «Обеспечение комплексной безопасности общеобразовательных учреждений»</t>
  </si>
  <si>
    <t>Подпрограмма "Создание условий для инклюзивного образования"</t>
  </si>
  <si>
    <t>Подпрограмма "Развитие системы дополнительного образования"</t>
  </si>
  <si>
    <t>Подпрограмма "Развитие системы отдыха и оздоровления детей"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</si>
  <si>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</si>
  <si>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r>
      <t>Подпрограмма "Организация и обеспечение бюджетного процесса в МО "Красноборский муниципальный район</t>
    </r>
    <r>
      <rPr>
        <b/>
        <sz val="9"/>
        <rFont val="Times New Roman"/>
        <family val="1"/>
        <charset val="204"/>
      </rPr>
      <t>"</t>
    </r>
  </si>
  <si>
    <t>03 1 00 S8420</t>
  </si>
  <si>
    <t>03 2 00 00000</t>
  </si>
  <si>
    <t>03 2 00 S8410</t>
  </si>
  <si>
    <t>Подпрограмма «Поддержка социально ориентированных некоммерческих организаций»</t>
  </si>
  <si>
    <t xml:space="preserve">802 </t>
  </si>
  <si>
    <t>802</t>
  </si>
  <si>
    <t>803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</si>
  <si>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</si>
  <si>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Мероприятия по предупреждению и ликвидации чрезвычайных ситуаций природного и техногенного характера</t>
  </si>
  <si>
    <t>56 0 00 00000</t>
  </si>
  <si>
    <t>06 0 00 76810</t>
  </si>
  <si>
    <t>Ремонт зданий муниципальных учреждеий культуры</t>
  </si>
  <si>
    <t>05 6 00 78180</t>
  </si>
  <si>
    <t>05 6 00 84010</t>
  </si>
  <si>
    <t>Капитальный ремонт общеобразовательных учреждений</t>
  </si>
  <si>
    <t>62 0 00 00000</t>
  </si>
  <si>
    <t>62 1 00 00000</t>
  </si>
  <si>
    <t>62 1 00 71400</t>
  </si>
  <si>
    <t>Непрограммные расходы в области национальной экономики</t>
  </si>
  <si>
    <t>Непрограммные расходы в области сельского хозяйства</t>
  </si>
  <si>
    <t>резервный фонд Правительства Архангельской области</t>
  </si>
  <si>
    <t>05 1 00 74900</t>
  </si>
  <si>
    <t>Оснащение объектов строительства сферы образования муниципальных образований Архангельской области</t>
  </si>
  <si>
    <t>Благоустройство</t>
  </si>
  <si>
    <t>05 6 00 78900</t>
  </si>
  <si>
    <t>Реализация мероприятий по развитию инфраструктуры муниципальных образовательных организаций в Архангельской области</t>
  </si>
  <si>
    <t>18 2 00 L635F</t>
  </si>
  <si>
    <t>Субсидии на реализацию проектов комплексного развития сельских территорий ведомственного проекта "Современный облик сельских территорий" за счет средств резервного фонда Президента Российской Федерации</t>
  </si>
  <si>
    <t>16 1 00 S6360</t>
  </si>
  <si>
    <t>Организация транспортного обслуживания населения на пассажирских муниципальных маршрутах автомобильного транспорта</t>
  </si>
  <si>
    <t>05 6 00 76850</t>
  </si>
  <si>
    <t>Реализация мероприятий по антитеррористической защищенности муниципальных образовательных организаций в Архангельской области</t>
  </si>
  <si>
    <t>05 6 00 76960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</si>
  <si>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</si>
  <si>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условно утвержденные расходы</t>
  </si>
  <si>
    <t>Подпрограмма "Развитие территориального общественного самоуправления"</t>
  </si>
  <si>
    <t>Мероприятия по проведению повторных обследований всех ранее выданных технических заключений в отношении многоквартирных домов, признанных авариными и подлежащими сносу в результате физического износа с 1 января 2017 года по 31 декабря 2020 года</t>
  </si>
  <si>
    <t>03 2 00 81170</t>
  </si>
  <si>
    <t>Финансовое обеспечение реализации инициативных проектов</t>
  </si>
  <si>
    <t>16 1 00 80200</t>
  </si>
  <si>
    <t>16 1 00 83020</t>
  </si>
  <si>
    <t>05 1 00 53032</t>
  </si>
  <si>
    <t>Реализация мероприятий по модернизации системы дошкольного образования</t>
  </si>
  <si>
    <t>05 1 00 74690</t>
  </si>
  <si>
    <t>14 1 00 87200</t>
  </si>
  <si>
    <t xml:space="preserve">01 </t>
  </si>
  <si>
    <t>Финансовое обеспечение судебных решений, штрафов и исполнение предписаний (представлений) надзорных органов</t>
  </si>
  <si>
    <t>Ликвидация мест несанкционированного размещения отходов</t>
  </si>
  <si>
    <t>Финансовое обеспечение расходов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за детьми с ограниченными возможностями здоровья в образовательных учреждениях, реализующих образовательную программу дошкольного образования</t>
  </si>
  <si>
    <t>05 1 00 86080</t>
  </si>
  <si>
    <t>06 0 00 S6500</t>
  </si>
  <si>
    <t>Обеспечение учреждений культуры автотранспортом для обслуживания населения</t>
  </si>
  <si>
    <t>16 1 00 S4910</t>
  </si>
  <si>
    <t>Приведение в нормативное состояние сети автомобильных дорог общего пользования местного значения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</si>
  <si>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</si>
  <si>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06 0 00 85420</t>
  </si>
  <si>
    <t>Комплектование книжных фондов модельных библиотек</t>
  </si>
  <si>
    <t>16 2 00 86610</t>
  </si>
  <si>
    <t>Проектирование, строительство и ввод в эксплуатацию объекта капитального строительства для расселения многоквартирных домов, признанных аварийными до 1 января 2017 года в связи с физическим износом и подлежащим сносу и реконструкции (Многоквартирный жилой дом по адресу: Архангельская область, с. Красноборск, ул. Красная, д.36)</t>
  </si>
  <si>
    <t>Развитие территориального общественного самоуправления в сельской местности</t>
  </si>
  <si>
    <t>58 0 00 71400</t>
  </si>
  <si>
    <t>03 1 00 87110</t>
  </si>
  <si>
    <t>05 6 00 71400</t>
  </si>
  <si>
    <t>05 1 EB 00000</t>
  </si>
  <si>
    <t>05 1 EB 51792</t>
  </si>
  <si>
    <t>Федеральный проект "Патриотическое воспитание граждан Российской Федерации"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</si>
  <si>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</si>
  <si>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57 0 00 71400</t>
  </si>
  <si>
    <t>Проведение выборов и референдумов</t>
  </si>
  <si>
    <t>58 0 00 74790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</si>
  <si>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</si>
  <si>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Красноборского муниципального округа</t>
  </si>
  <si>
    <t>56 1 00 00000</t>
  </si>
  <si>
    <t>56 2 00 80010</t>
  </si>
  <si>
    <t>Муниципальная программа "Развитие торговли в Красноборском муниципальном округе"</t>
  </si>
  <si>
    <t>Муниципальная программа "Совершенствование местного самоуправления и развитие институтов гражданского общества в Красноборском муниципальном округе"</t>
  </si>
  <si>
    <t>Подпрограмма "Инициативное бюджетирование"</t>
  </si>
  <si>
    <t>03 3 00 00000</t>
  </si>
  <si>
    <t>03 3 00 81070</t>
  </si>
  <si>
    <t>12 0 00 Л8700</t>
  </si>
  <si>
    <t>Осущетсвление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</si>
  <si>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Л8690</t>
  </si>
  <si>
    <t>53 0 00 Л8710</t>
  </si>
  <si>
    <t>Единая субвенция бюджетам муниципальных районов, муниципальных округов и городских округов Архангельской области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</si>
  <si>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</si>
  <si>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53 0 00 Л8790</t>
  </si>
  <si>
    <t>53 0 00 Л8791</t>
  </si>
  <si>
    <t>53 0 00 Л8793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</si>
  <si>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(субвенции бюджетам муниципальных районов, муниципальных округов и городских округов Архангельской области)</t>
  </si>
  <si>
    <t>53 0 00 51201</t>
  </si>
  <si>
    <t>15 0 00 00000</t>
  </si>
  <si>
    <t>15 0 00 80550</t>
  </si>
  <si>
    <t>Муниципальная программа "Развитие имущественно-земельных отношений в Красноборском муниципальном округе"</t>
  </si>
  <si>
    <t>Муниципальная программа "Комплексное развитие систем транспортной и социальной инфраструктуры в Красноборском муниципальном округе"</t>
  </si>
  <si>
    <t>Подпрограмма "Развитие социальной инфраструктуры Красноборского округа"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</si>
  <si>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</si>
  <si>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53 0 00 51181</t>
  </si>
  <si>
    <t>Муниципальная программа "Защита населения и территории Красноборского муниципального округа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</si>
  <si>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Муниципальная программа "Комплексное развитие сельских территорий Красноборского муниципального округа"</t>
  </si>
  <si>
    <t>Софинансирование мероприятий по предотвращению распространения сорного растения борщевика Сосновского на землях сельскохозяйственного назначения</t>
  </si>
  <si>
    <t>Подпрограмма "Развитие транспортной системы Красноборского округа"</t>
  </si>
  <si>
    <t>16 1 00 Э6800</t>
  </si>
  <si>
    <t>Муниципальная программа "Развитие культуры в Красноборском муниципальном округе"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</si>
  <si>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</si>
  <si>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</si>
  <si>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</si>
  <si>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Обеспечение мероприятий по переселению граждан из аварийного жилищного фонда за счет средств местных бюджетов</t>
  </si>
  <si>
    <t>Муниципальная программа "Комплексное развитие систем коммунальной инфраструктуры в Красноборском муниципальном округе"</t>
  </si>
  <si>
    <t>11 0 00 00000</t>
  </si>
  <si>
    <t>11 0 00 83520</t>
  </si>
  <si>
    <t>11 0 00 83590</t>
  </si>
  <si>
    <t>11 0 00 83600</t>
  </si>
  <si>
    <t>Муниципальная программа "Комплексное развитие сельских территорий Красноборского муниципального округа</t>
  </si>
  <si>
    <t>17 0 00 00000</t>
  </si>
  <si>
    <t>17 3 00 00000</t>
  </si>
  <si>
    <t>17 3 00 81550</t>
  </si>
  <si>
    <t>11 0 00 81560</t>
  </si>
  <si>
    <t>11 0 00 81580</t>
  </si>
  <si>
    <t>Подпрограмма "Уничтожение сорного растения борщевика Сосновского на территории Красноборского муниципального округа"</t>
  </si>
  <si>
    <t>11 0 00 81570</t>
  </si>
  <si>
    <t>11 0 00 S6740</t>
  </si>
  <si>
    <t>11 0 00 S0760</t>
  </si>
  <si>
    <t>Разработка проектной документации по созданию объектов обращения с твердыми коммунальными отходами некапитального строительства (объекты перегрузки твердых коммунальных отходов с местом временного накопления твердых коммунальных отходов)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</si>
  <si>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</si>
  <si>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Муниципальная программа "Молодежная политика и патриотическое воспитание в Красноборском муниципальном округе"</t>
  </si>
  <si>
    <t>Подпрограмма "Семья и молодежь Красноборского муниципального округа"</t>
  </si>
  <si>
    <t>Подпрограмма "Патриотическое воспитание и допризывная подготовка граждан Красноборского муниципального округа"</t>
  </si>
  <si>
    <t xml:space="preserve">Муниципальная программа "Профилактика правонарушений в Красноборском муниципальном округе" 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</si>
  <si>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(субсидии бюджетам муниципальных районов, муниципальных округов, городских округов, городских и сельских поселений Архангельской области)</t>
  </si>
  <si>
    <t>06 0 00 L4671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</si>
  <si>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 (субсидии бюджетам муниципальных районов, муниципальных округов, городских округов и городских поселений Архангельской области))</t>
  </si>
  <si>
    <t>Комплектование книжных фондов библиотек муниципальных образований Архангельской области и подписку на периодическую печать</t>
  </si>
  <si>
    <t>06 0 00 Л8390</t>
  </si>
  <si>
    <t>Государственная поддержка отрасли культуры (государственная поддержка лучших работников сельских учреждений культуры (субсидии бюджетам муниципальных районов, муниципальных округов, городских и сельских поселений Архангельской области))</t>
  </si>
  <si>
    <t>Государственна поддержка отрасли культуры (государственная поддержка лучших сельских учреждений культуры (субсидии бюджетам муниципальных районов, муниципальных округов, городских и сельских поселений Архангельской области))</t>
  </si>
  <si>
    <t>17 1 00 00000</t>
  </si>
  <si>
    <t>Обеспечение комплексного развития сельских территорий (субсидии бюджетам муниципальных районов, муниципальных округов и городских округов Архангельской области на улучшение жилищных условий граждан, проживающих на сельских территориях)</t>
  </si>
  <si>
    <t>17 1 00 L576Л</t>
  </si>
  <si>
    <t xml:space="preserve">Муниципальная программа "Обеспечение жильем молодых семей в Красноборском муниципальном округе" </t>
  </si>
  <si>
    <t>Реализация мероприятий по обеспечению жильем молодых семей (субсидии бюджетам муниципальных районов, муниципальных округов, городских округов и городских поселений Архангельской области на софинансирование расходных обязательств муниципальных образований Архангельской области на предоставление социальных выплат молодым семьям на приобретение (строительство) жилья)</t>
  </si>
  <si>
    <t>02 0 00 L4971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</si>
  <si>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</si>
  <si>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68 0 9W R0821</t>
  </si>
  <si>
    <t>68 0 9W 00000</t>
  </si>
  <si>
    <t>68 0 9W Л8770</t>
  </si>
  <si>
    <t>Муниципальная программа "Развитие физической культуры и спорта в Красноборском муниципальном округе"</t>
  </si>
  <si>
    <t>15 0 00 80010</t>
  </si>
  <si>
    <t>15 0 00 81060</t>
  </si>
  <si>
    <t>15 0 00 82220</t>
  </si>
  <si>
    <t>15 0 00 83510</t>
  </si>
  <si>
    <t>15 0 00 83520</t>
  </si>
  <si>
    <t>05 1 00 Л8620</t>
  </si>
  <si>
    <t>05 3 01 Л8620</t>
  </si>
  <si>
    <t>05 8 00 Л8390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</si>
  <si>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(субвенции бюджетам муниципальных районов, муниципальных округов и городских округов Архангельской области)</t>
  </si>
  <si>
    <t>05 3 00 Л8620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</si>
  <si>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</si>
  <si>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</si>
  <si>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05 2 00 Л8320</t>
  </si>
  <si>
    <t>05 1 00 Э4660</t>
  </si>
  <si>
    <t>05 1 00 Л8650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</si>
  <si>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районов, муниципальных округов и городских округов Архангельской области)</t>
  </si>
  <si>
    <t>Муниципальная программа "Управление муниципальными финансами и муниципальным долгом Красноборского муниципального округа"</t>
  </si>
  <si>
    <t>Подпрограмма "Организация и обеспечение бюджетного процесса"</t>
  </si>
  <si>
    <t>11 0 00 80330</t>
  </si>
  <si>
    <t>Муниципальная программа "Профилактика терроризма и экстремизма в Красноборском муниципальном округе"</t>
  </si>
  <si>
    <t>Софинансирование выплаты выходных пособий муниципальным служащим и другим работникам органов местного самоуправления, уволенным в связи с ликвидацией таких органов вследствие создания муниципальных округов Архангельской области, и среднего месячного заработка за период трудоустройства или единовременной компенсации</t>
  </si>
  <si>
    <t>Выплата денежной компенсации отдельным категориям лиц, замещавшим муниципальные должности, в случае досрочного прекращения их полномочий в связи с созданием муниципальных округов Архангельской области</t>
  </si>
  <si>
    <t>Реализация мероприятий по социально-экономическому развитию</t>
  </si>
  <si>
    <t>58 0 00 Э8160</t>
  </si>
  <si>
    <t>Поддержка территориального общественного самоуправления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</si>
  <si>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</si>
  <si>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</si>
  <si>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Мероприятия в сфере пожарной безопасности</t>
  </si>
  <si>
    <t>Мероприятия в области благоустройства</t>
  </si>
  <si>
    <t>11 0 00 S8590</t>
  </si>
  <si>
    <t>13 0 00 00000</t>
  </si>
  <si>
    <t>11 0 00 Э8160</t>
  </si>
  <si>
    <t>Контрольно-счетная комиссия Красноборского муниципального округа Архангельской области</t>
  </si>
  <si>
    <t>Администрация Красноборского муниципального округа Архангельской области</t>
  </si>
  <si>
    <t>Собрание депутатов Красноборского муниципального округа Архангельской области</t>
  </si>
  <si>
    <t>Финансовое Управление администрации Красноборского муниципального округа Архангельской области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</si>
  <si>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</si>
  <si>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</si>
  <si>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</si>
  <si>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образования администрации Красноборского муниципального округа Архангельской области</t>
  </si>
  <si>
    <t>Комитет по управлению муниципальным имуществом администрации Красноборского муниципального округа Архангельской области</t>
  </si>
  <si>
    <t>05 6 00 Э8160</t>
  </si>
  <si>
    <t>05 2 00 Э8160</t>
  </si>
  <si>
    <t>06 0 00 Э8160</t>
  </si>
  <si>
    <t xml:space="preserve">Обеспечение деятельности контрольно-счетной комиссии    </t>
  </si>
  <si>
    <t>Контрольно-счетная комиссия</t>
  </si>
  <si>
    <t>Председатель контрольно-счетной комиссии</t>
  </si>
  <si>
    <t>Муниципальная программа "Формирование современной городской среды в Красноборском муниципальном округе"</t>
  </si>
  <si>
    <t>14 1 00 S6450</t>
  </si>
  <si>
    <t>14 1 00 Л8630</t>
  </si>
  <si>
    <t>53 0 00 Л8792</t>
  </si>
  <si>
    <t>10 0  00 80560</t>
  </si>
  <si>
    <t>10 0 00 80600</t>
  </si>
  <si>
    <t>10 0 00 Э8160</t>
  </si>
  <si>
    <t>12 0 00 S8270</t>
  </si>
  <si>
    <t>11 0 00 83550</t>
  </si>
  <si>
    <t>11 0 00 83580</t>
  </si>
  <si>
    <t>11 0 00 83620</t>
  </si>
  <si>
    <t>Софинансирование строительства объекта: Установка станции водоочистки, насосной станции и реконструкция водопроводных сетей в с. Красноборск</t>
  </si>
  <si>
    <t>13 0 00 83610</t>
  </si>
  <si>
    <t>16 2 00 84010</t>
  </si>
  <si>
    <t>15 0 00 Э8160</t>
  </si>
  <si>
    <t>56 1 00 80010</t>
  </si>
  <si>
    <t>56 2 00 00000</t>
  </si>
  <si>
    <t>Бюджетные инвестиции, в том числе:</t>
  </si>
  <si>
    <t xml:space="preserve">Муниципальная программа "Развитие образования в Красноборском муниципальном округе" </t>
  </si>
  <si>
    <t>Проведение комплексных кадастровых работ (без федерального софинансирования)</t>
  </si>
  <si>
    <t>15 0 00 S8400</t>
  </si>
  <si>
    <t>Улучшение жилищных условий граждан, проживающих на сельских территориях</t>
  </si>
  <si>
    <t>17 1 00 86040</t>
  </si>
  <si>
    <t>05 6 R3 84110</t>
  </si>
  <si>
    <t>05 1 00 84120</t>
  </si>
  <si>
    <t>Обеспечение условий для развития кадрового потенциала муниципальных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</si>
  <si>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Красноборского муниципального округа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</si>
  <si>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</si>
  <si>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Строительство автомобильной дороги общего пользования местного значения д. Долгополовская Красноборского района</t>
  </si>
  <si>
    <t>16 2 1П L7502</t>
  </si>
  <si>
    <t>Региональный проект «Модернизация школьных систем образования в Архангельской области»</t>
  </si>
  <si>
    <t>16 2 1П 00000</t>
  </si>
  <si>
    <t>16 2 00 Э4700</t>
  </si>
  <si>
    <t>Реализация мероприятий по модернизации школьных систем образования (вне рамок регионального проекта «Модернизация школьных систем образования в Архангельской области»)</t>
  </si>
  <si>
    <t>Муниципальная программа «Совершенствование местного самоуправления и развитие институтов гражданского общества в Красноборском муниципальном округе»</t>
  </si>
  <si>
    <t>Подпрограмма  «Инициативное бюджетирование»</t>
  </si>
  <si>
    <t>Развитие инициативных проектов в рамках регионального проекта «Комфортное Поморье»</t>
  </si>
  <si>
    <t>03 3 2П 00000</t>
  </si>
  <si>
    <t>03 3 2П S8890</t>
  </si>
  <si>
    <t>Региональный проект «Комфортное Поморье»</t>
  </si>
  <si>
    <t>06 0 3W 00000</t>
  </si>
  <si>
    <t>06 0 3W L4671</t>
  </si>
  <si>
    <t>Федеральный проект «Развитие искусства и творчества»</t>
  </si>
  <si>
    <t>Федеральный проект «Развитие жилищного строительства на сельских территориях и повышение уровня благоустройства домовладений»</t>
  </si>
  <si>
    <t>17 1 3Y 00000</t>
  </si>
  <si>
    <t>17 1 3Y L576Л</t>
  </si>
  <si>
    <t>16 2 1П Э6851</t>
  </si>
  <si>
    <t>Развитие инициативных проектов в рамках регионального проекта «Комфортное Поморье» (реализация инициативного проекта «Вдоль по Спасской»)</t>
  </si>
  <si>
    <t>Развитие инициативных проектов в рамках регионального проекта «Комфортное Поморье» (реализация инициативного проекта «Скейт - площадка на Шелегина»)</t>
  </si>
  <si>
    <t>Развитие инициативных проектов в рамках регионального проекта «Комфортное Поморье» (реализация инициативного проекта «Детский рай»)</t>
  </si>
  <si>
    <t>Развитие инициативных проектов в рамках регионального проекта «Комфортное Поморье» (реализация инициативного проекта «Сердцу милый уголок»)</t>
  </si>
  <si>
    <t>Развитие инициативных проектов в рамках регионального проекта «Комфортное Поморье» (реализация инициативного проекта «Многофункциональный парк»)</t>
  </si>
  <si>
    <t>Развитие инициативных проектов в рамках регионального проекта «Комфортное Поморье» (реализация инициативного проекта «Лисичкин  парк»)</t>
  </si>
  <si>
    <t>Развитие инициативных проектов в рамках регионального проекта «Комфортное Поморье» (реализация инициативного проекта «Детская площадка «Маячок»)</t>
  </si>
  <si>
    <t>03 3 2П S8892</t>
  </si>
  <si>
    <t>03 3 2П S8899</t>
  </si>
  <si>
    <t>03 3 2П S889А</t>
  </si>
  <si>
    <t>03 3 2П S889В</t>
  </si>
  <si>
    <t>Развитие инициативных проектов в рамках регионального проекта «Комфортное Поморье» (реализация инициативного проекта «Творческое пространство в парке»)</t>
  </si>
  <si>
    <t>Развитие инициативных проектов в рамках регионального проекта «Комфортное Поморье» (реализация инициативного проекта «Добро пожаловать в музей»)</t>
  </si>
  <si>
    <t>Развитие инициативных проектов в рамках регионального проекта «Комфортное Поморье» (реализация инициативного проекта «Сергиевский центр притяжения»)</t>
  </si>
  <si>
    <t>Развитие инициативных проектов в рамках регионального проекта «Комфортное Поморье» (реализация инициативного проекта «Милый сердцу уголок»)</t>
  </si>
  <si>
    <t>03 3 2П S889Б</t>
  </si>
  <si>
    <t>Развитие инициативных проектов в рамках регионального проекта «Комфортное Поморье» (реализация инициативного проекта «Чистая вода»)</t>
  </si>
  <si>
    <t>Развитие инициативных проектов в рамках регионального проекта «Комфортное Поморье» (реализация инициативного проекта «Спортивное село»)</t>
  </si>
  <si>
    <t>03 3 2П 81080</t>
  </si>
  <si>
    <t>03 3 2П 81081</t>
  </si>
  <si>
    <t>13 1 00 00000</t>
  </si>
  <si>
    <t>Подпрограмма «Формирование комфортной городской среды в Красноборском муниципальном округе»</t>
  </si>
  <si>
    <t>13 2 00 00000</t>
  </si>
  <si>
    <t>Подпрограмма «Благоустройство территорий Красноборского муниципального округа»</t>
  </si>
  <si>
    <t>Приобретение объектов недвижимого имущества в муниципальную собственность округа</t>
  </si>
  <si>
    <t>52 3 00 00000</t>
  </si>
  <si>
    <t>Собрание депутатов</t>
  </si>
  <si>
    <t>52 3 00 80010</t>
  </si>
  <si>
    <t>13 2 00 Э8160</t>
  </si>
  <si>
    <t>03 3 2П 81085</t>
  </si>
  <si>
    <t>03 3 2П S8895</t>
  </si>
  <si>
    <t>03 3 2П S8891</t>
  </si>
  <si>
    <t>03 3 2П S8893</t>
  </si>
  <si>
    <t>03 3 2П S8894</t>
  </si>
  <si>
    <t>03 3 2П S8896</t>
  </si>
  <si>
    <t>03 3 2П S8897</t>
  </si>
  <si>
    <t>03 3 2П S8898</t>
  </si>
  <si>
    <t>03 3 2П S889Г</t>
  </si>
  <si>
    <t>05 1 00 R3032</t>
  </si>
  <si>
    <t>16 2 00 84130</t>
  </si>
  <si>
    <t>Услуги по строительному (техническому) контролю объекта капитального ремонта здания МБОУ "Красноборская средняя школа" по адресу: с.Красноборск, ул. Плакидина, д.26</t>
  </si>
  <si>
    <t>13 1 00 83610</t>
  </si>
  <si>
    <t>13 2 00 83610</t>
  </si>
  <si>
    <t>13 2 00 83620</t>
  </si>
  <si>
    <t>12 0 00 82270</t>
  </si>
  <si>
    <t>Приложение № 4</t>
  </si>
  <si>
    <t>Возмещение затрат по содержанию территорий общего пользования Красноборского муниципального округа» (МП «Телеговское ЖКХ»)</t>
  </si>
  <si>
    <t xml:space="preserve">Создание условий для обеспечения жителей поселений услугами торговли  </t>
  </si>
  <si>
    <t>17 2 00 00000</t>
  </si>
  <si>
    <t>17 2 2Y 00000</t>
  </si>
  <si>
    <t>17 2 2Y L576Z</t>
  </si>
  <si>
    <t>Федеральный проект «Благоустройство сельских территорий»</t>
  </si>
  <si>
    <t>Обеспечение комплексного развития сельских территорий (субсидии бюджетам муниципальных районов, муниципальных округов, городских округов, городских и сельских поселений Архангельской области на реализацию мероприятий по благоустройству сельских территорий)</t>
  </si>
  <si>
    <t>02 0 9W 00000</t>
  </si>
  <si>
    <t>02 0 9W L4971</t>
  </si>
  <si>
    <t>13 1 F2 00000</t>
  </si>
  <si>
    <t>13 1 F2 55551</t>
  </si>
  <si>
    <t>Федеральный проект «Формирование комфортной городской среды»</t>
  </si>
  <si>
    <t>11 0 00 S3730</t>
  </si>
  <si>
    <t>Разработка проектно-сметной документации на строительство и реконструкцию (модернизацию) объектов водоотведения</t>
  </si>
  <si>
    <t>Реализация муниципальных программ формирования современной городской среды</t>
  </si>
  <si>
    <t>13 1 F2 83650</t>
  </si>
  <si>
    <t>03 3 2П 8108Б</t>
  </si>
  <si>
    <t>11 0 00 83640</t>
  </si>
  <si>
    <t>03 3 2П Э889Б</t>
  </si>
  <si>
    <t>03 3 2П Э8890</t>
  </si>
  <si>
    <t>03 3 2П 81083</t>
  </si>
  <si>
    <t>03 3 2П 81084</t>
  </si>
  <si>
    <t>03 3 2П 81086</t>
  </si>
  <si>
    <t>03 3 2П 81087</t>
  </si>
  <si>
    <t>03 3 2П 81088</t>
  </si>
  <si>
    <t>03 3 2П 8108Г</t>
  </si>
  <si>
    <t>03 3 2П Э8891</t>
  </si>
  <si>
    <t>03 3 2П Э8893</t>
  </si>
  <si>
    <t>03 3 2П Э8894</t>
  </si>
  <si>
    <t>03 3 2П Э8896</t>
  </si>
  <si>
    <t>03 3 2П Э8897</t>
  </si>
  <si>
    <t>03 3 2П Э8898</t>
  </si>
  <si>
    <t>03 3 2П Э889Г</t>
  </si>
  <si>
    <t>03 3 2П 81082</t>
  </si>
  <si>
    <t>03 3 2П 81089</t>
  </si>
  <si>
    <t>03 3 2П 8108А</t>
  </si>
  <si>
    <t>03 3 2П 8108В</t>
  </si>
  <si>
    <t>03 3 2П Э8892</t>
  </si>
  <si>
    <t>03 3 2П Э8899</t>
  </si>
  <si>
    <t>03 3 2П Э889А</t>
  </si>
  <si>
    <t>03 3 2П Э889В</t>
  </si>
  <si>
    <t>15 0 00 83660</t>
  </si>
  <si>
    <t>16 2 00 84140</t>
  </si>
  <si>
    <t>Услуги по авторскому надзору объекта капитального ремонта здания МБОУ "Красноборская средняя школа" по адресу: с.Красноборск, ул. Плакидина, д.26</t>
  </si>
  <si>
    <t>Возмещение недополученных доходов, в связи с оказанием банных услуг населению на территории поселка Дябрино Красноборского района Архангельской области (МП "Телеговское ЖКХ")</t>
  </si>
  <si>
    <t>03 3 2П Э8895</t>
  </si>
  <si>
    <t>Реализация мероприятий по модернизации школьных систем образования</t>
  </si>
  <si>
    <t>06 0 00 Э4630</t>
  </si>
  <si>
    <t>Реализация мероприятий по модернизации учреждений культуры</t>
  </si>
  <si>
    <t>16 2 00 S6960</t>
  </si>
  <si>
    <t>05 6 00 Э6852</t>
  </si>
  <si>
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«Модернизация школьных систем образования в Архангельской области»)</t>
  </si>
  <si>
    <t>01 0 00 S8080</t>
  </si>
  <si>
    <t>Обустройство и модернизация плоскостных спортивных сооружений муниципальных образований Архангельской области</t>
  </si>
  <si>
    <t xml:space="preserve">Поддержка творческих проектов и любительских творческих коллективов в сфере культуры и искусства </t>
  </si>
  <si>
    <t>Реализация мероприятий по содействию трудоустройству несовершеннолетних граждан на территории Архангельской области</t>
  </si>
  <si>
    <t>09 0 00 S6910</t>
  </si>
  <si>
    <t>Муниципальная программа «Молодежная политика и патриотическое воспитание в Красноборском муниципальном округе»</t>
  </si>
  <si>
    <t>Подпрограмма «Патриотическое воспитание и допризывная подготовка граждан Красноборского муниципального округа»</t>
  </si>
  <si>
    <t>08 2 00 S4420</t>
  </si>
  <si>
    <t>08 2 00 83670</t>
  </si>
  <si>
    <t>Реализация мероприятий по  реконструкции, ремонту, благоустройству и установке памятников, обелисков, мемориалов, памятных досок на территории Красноборского муниципального округа</t>
  </si>
  <si>
    <t>Ремонт, реконструкция, благоустройство и установка памятников, обелисков, мемориалов, памятных досок</t>
  </si>
  <si>
    <t>10 0 00 S6630</t>
  </si>
  <si>
    <t>10 0 00 S6870</t>
  </si>
  <si>
    <t>Реализация мероприятий по оборудованию источников наружного противопожарного водоснабжения</t>
  </si>
  <si>
    <t>Приобретение и установка автономных дымовых пожарных извещателей</t>
  </si>
  <si>
    <t>Модернизация нерегулируемых пешеходных переходов, светофорных объектов и установка световых объектов, пешеходных ограждений на автомобильных дорогах общего пользования местного значения</t>
  </si>
  <si>
    <t>Проведение выборов в представительный орган Красноборского муниципального округа</t>
  </si>
  <si>
    <t>57 0 00 81200</t>
  </si>
  <si>
    <t>Проведение выборов Президента Российской Федерации</t>
  </si>
  <si>
    <t>16 2 00 84150</t>
  </si>
  <si>
    <t>Разработка проектной и рабочей документации по благоустройству территории МБОУ «Красноборская средняя школа» в рамках капитального ремонта здания МБОУ «Красноборская средняя школа»</t>
  </si>
  <si>
    <t>03 1 00 81090</t>
  </si>
  <si>
    <t>05 1 00 L0502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</si>
  <si>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(иные межбюджетные трансферты бюджетам муниципальных районов, муниципальных округов и городских округов Архангельской области)</t>
  </si>
  <si>
    <t>Реализация мероприятий, связанных с подготовкой объектов коммунальной и социальной инфраструктуры к осеннее/зимнему периоду</t>
  </si>
  <si>
    <t>330</t>
  </si>
  <si>
    <t>Публичные нормативные выплаты гражданам несоциального характера</t>
  </si>
  <si>
    <t>Развитие территориального общественного самоуправления</t>
  </si>
  <si>
    <t>Подпрограмма "Организация и обеспечение деятельности образовательного процесса в общеобразовательных учреждениях Красноборского муниципального округа"</t>
  </si>
  <si>
    <t>Реализация мероприятий по модернизации школьных систем образования (иные межбюджетные трансферты бюджетам муниципальных районов, муниципальных округов и городских округов Архангельской области)</t>
  </si>
  <si>
    <t>Реализация инициативных проектов в рамках регионального проекта «Комфортное Поморье»</t>
  </si>
  <si>
    <t>Реализация инициативных проектов в рамках регионального проекта «Комфортное Поморье» (реализация инициативного проекта «Чистая вода»)</t>
  </si>
  <si>
    <t>Реализация инициативных проектов в рамках регионального проекта «Комфортное Поморье» (реализация инициативного проекта «Скейт - площадка на Шелегина»)</t>
  </si>
  <si>
    <t>Реализация инициативных проектов в рамках регионального проекта «Комфортное Поморье» (реализация инициативного проекта «Сердцу милый уголок»)</t>
  </si>
  <si>
    <t>Реализация инициативных проектов в рамках регионального проекта «Комфортное Поморье» (реализация инициативного проекта «Многофункциональный парк»)</t>
  </si>
  <si>
    <t>Реализация инициативных проектов в рамках регионального проекта «Комфортное Поморье» (реализация инициативного проекта «Лисичкин  парк»)</t>
  </si>
  <si>
    <t>Реализация инициативных проектов в рамках регионального проекта «Комфортное Поморье» (реализация инициативного проекта «Детская площадка «Маячок»)</t>
  </si>
  <si>
    <t>Реализация инициативных проектов в рамках регионального проекта «Комфортное Поморье» (реализация инициативного проекта «Творческое пространство в парке»)</t>
  </si>
  <si>
    <t>Реализация инициативных проектов в рамках регионального проекта «Комфортное Поморье» (реализация инициативного проекта «Добро пожаловать в музей»)</t>
  </si>
  <si>
    <t>Реализация инициативных проектов в рамках регионального проекта «Комфортное Поморье» (реализация инициативного проекта «Сергиевский центр притяжения»)</t>
  </si>
  <si>
    <t>Реализация инициативных проектов в рамках регионального проекта «Комфортное Поморье» (реализация инициативного проекта «Милый сердцу уголок»)</t>
  </si>
  <si>
    <t>Реализация инициативных проектов в рамках регионального проекта «Комфортное Поморье» (реализация инициативного проекта «Спортивное село»)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</si>
  <si>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</si>
  <si>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(субвенции бюджетам муниципальных районов, муниципальных округов и городских округов Архангельской области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</si>
  <si>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Реализация муниципальных программ формирования современной городской среды (субсидии бюджетам муниципальных округов, городских округов, городских и сельских поселений Архангельской области)</t>
  </si>
  <si>
    <t>Исполнение, %</t>
  </si>
  <si>
    <t>Утвержденный бюджет от 21.12.2023 № 37, рублей</t>
  </si>
  <si>
    <t>Бюджетная роспись на 31.12.2024, рублей</t>
  </si>
  <si>
    <t>Исполнениена 01.01.2025, рублей</t>
  </si>
  <si>
    <t>к решению Собрания  депутатов</t>
  </si>
  <si>
    <t xml:space="preserve">от .2025  № </t>
  </si>
  <si>
    <t>Отчет об исполнении бюджета Красноборского муниципального округа по ведомственной структуре расходов бюджета                                                                                                        за 2024 год</t>
  </si>
  <si>
    <t>11 0 00 83610</t>
  </si>
  <si>
    <t>16 1 00 S6670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</si>
</sst>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3" fillId="0" borderId="0"/>
    <xf numFmtId="0" fontId="21" fillId="0" borderId="0"/>
    <xf numFmtId="0" fontId="23" fillId="0" borderId="0"/>
    <xf numFmtId="0" fontId="21" fillId="0" borderId="0"/>
  </cellStyleXfs>
  <cellXfs count="125">
    <xf numFmtId="0" fontId="0" fillId="0" borderId="0" xfId="0"/>
    <xf numFmtId="0" fontId="11" fillId="0" borderId="1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0" fillId="0" borderId="0" xfId="0" applyFont="1" applyFill="1" applyBorder="1"/>
    <xf numFmtId="0" fontId="5" fillId="0" borderId="0" xfId="0" applyFont="1" applyFill="1" applyBorder="1"/>
    <xf numFmtId="0" fontId="15" fillId="0" borderId="1" xfId="0" applyFont="1" applyFill="1" applyBorder="1" applyAlignment="1">
      <alignment horizontal="center"/>
    </xf>
    <xf numFmtId="49" fontId="15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0" xfId="0" applyFont="1" applyFill="1"/>
    <xf numFmtId="0" fontId="15" fillId="0" borderId="1" xfId="0" applyFont="1" applyFill="1" applyBorder="1" applyAlignment="1">
      <alignment horizontal="left" vertical="center"/>
    </xf>
    <xf numFmtId="0" fontId="16" fillId="0" borderId="0" xfId="0" applyFont="1" applyFill="1"/>
    <xf numFmtId="49" fontId="15" fillId="0" borderId="1" xfId="0" applyNumberFormat="1" applyFont="1" applyFill="1" applyBorder="1" applyAlignment="1">
      <alignment horizontal="center"/>
    </xf>
    <xf numFmtId="49" fontId="15" fillId="0" borderId="2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vertical="distributed"/>
    </xf>
    <xf numFmtId="0" fontId="17" fillId="0" borderId="1" xfId="0" applyFont="1" applyFill="1" applyBorder="1" applyAlignment="1">
      <alignment horizontal="left" vertical="center" wrapText="1"/>
    </xf>
    <xf numFmtId="0" fontId="16" fillId="0" borderId="0" xfId="0" applyFont="1" applyFill="1" applyBorder="1"/>
    <xf numFmtId="0" fontId="15" fillId="0" borderId="4" xfId="0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/>
    <xf numFmtId="49" fontId="13" fillId="0" borderId="2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wrapText="1"/>
    </xf>
    <xf numFmtId="0" fontId="11" fillId="0" borderId="1" xfId="0" applyFont="1" applyFill="1" applyBorder="1"/>
    <xf numFmtId="0" fontId="4" fillId="0" borderId="0" xfId="0" applyFont="1" applyFill="1" applyBorder="1"/>
    <xf numFmtId="49" fontId="15" fillId="0" borderId="1" xfId="1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distributed"/>
    </xf>
    <xf numFmtId="0" fontId="10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5" fillId="0" borderId="0" xfId="0" applyFont="1" applyFill="1" applyAlignment="1">
      <alignment wrapText="1"/>
    </xf>
    <xf numFmtId="3" fontId="15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19" fillId="0" borderId="1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0" applyFont="1" applyFill="1"/>
    <xf numFmtId="0" fontId="3" fillId="0" borderId="0" xfId="0" applyFont="1" applyFill="1"/>
    <xf numFmtId="0" fontId="18" fillId="0" borderId="0" xfId="0" applyFont="1" applyFill="1"/>
    <xf numFmtId="164" fontId="1" fillId="0" borderId="0" xfId="0" applyNumberFormat="1" applyFont="1" applyFill="1" applyAlignment="1">
      <alignment horizontal="center"/>
    </xf>
    <xf numFmtId="0" fontId="7" fillId="0" borderId="0" xfId="0" applyFont="1" applyFill="1"/>
    <xf numFmtId="0" fontId="20" fillId="0" borderId="0" xfId="0" applyFont="1" applyFill="1" applyAlignment="1">
      <alignment horizontal="center"/>
    </xf>
    <xf numFmtId="0" fontId="9" fillId="0" borderId="0" xfId="0" applyFont="1" applyFill="1"/>
    <xf numFmtId="0" fontId="6" fillId="0" borderId="0" xfId="0" applyFont="1" applyFill="1"/>
    <xf numFmtId="0" fontId="5" fillId="0" borderId="0" xfId="0" applyFont="1" applyFill="1"/>
    <xf numFmtId="49" fontId="15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/>
    </xf>
    <xf numFmtId="49" fontId="15" fillId="0" borderId="0" xfId="0" applyNumberFormat="1" applyFont="1" applyFill="1" applyAlignment="1">
      <alignment horizontal="center" vertical="center"/>
    </xf>
    <xf numFmtId="2" fontId="15" fillId="0" borderId="0" xfId="0" applyNumberFormat="1" applyFont="1" applyFill="1" applyAlignment="1">
      <alignment horizontal="right"/>
    </xf>
    <xf numFmtId="164" fontId="15" fillId="0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164" fontId="15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2" fontId="15" fillId="0" borderId="0" xfId="0" applyNumberFormat="1" applyFont="1" applyFill="1"/>
    <xf numFmtId="2" fontId="1" fillId="0" borderId="0" xfId="0" applyNumberFormat="1" applyFont="1" applyFill="1"/>
    <xf numFmtId="0" fontId="11" fillId="0" borderId="0" xfId="0" applyFont="1" applyFill="1" applyBorder="1"/>
    <xf numFmtId="49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right"/>
    </xf>
    <xf numFmtId="164" fontId="11" fillId="0" borderId="6" xfId="0" applyNumberFormat="1" applyFont="1" applyFill="1" applyBorder="1" applyAlignment="1">
      <alignment vertical="center" wrapText="1"/>
    </xf>
    <xf numFmtId="164" fontId="11" fillId="0" borderId="7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distributed"/>
    </xf>
    <xf numFmtId="0" fontId="15" fillId="0" borderId="1" xfId="1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Alignment="1">
      <alignment horizontal="center"/>
    </xf>
    <xf numFmtId="0" fontId="15" fillId="0" borderId="1" xfId="1" applyNumberFormat="1" applyFont="1" applyFill="1" applyBorder="1" applyAlignment="1">
      <alignment horizontal="left" vertical="center" wrapText="1"/>
    </xf>
    <xf numFmtId="0" fontId="15" fillId="0" borderId="6" xfId="1" applyFont="1" applyFill="1" applyBorder="1" applyAlignment="1">
      <alignment wrapText="1"/>
    </xf>
    <xf numFmtId="0" fontId="24" fillId="0" borderId="1" xfId="2" applyNumberFormat="1" applyFont="1" applyFill="1" applyBorder="1" applyAlignment="1">
      <alignment horizontal="center" vertical="center"/>
    </xf>
    <xf numFmtId="1" fontId="24" fillId="0" borderId="1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Alignment="1">
      <alignment horizontal="right" vertical="center"/>
    </xf>
    <xf numFmtId="164" fontId="15" fillId="0" borderId="0" xfId="0" applyNumberFormat="1" applyFont="1" applyAlignment="1">
      <alignment horizontal="right"/>
    </xf>
    <xf numFmtId="0" fontId="15" fillId="0" borderId="0" xfId="0" applyFont="1" applyFill="1" applyAlignment="1">
      <alignment horizontal="right"/>
    </xf>
    <xf numFmtId="2" fontId="15" fillId="0" borderId="0" xfId="0" applyNumberFormat="1" applyFont="1"/>
    <xf numFmtId="164" fontId="15" fillId="0" borderId="0" xfId="0" applyNumberFormat="1" applyFont="1"/>
    <xf numFmtId="0" fontId="3" fillId="0" borderId="5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2" xfId="2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49" fontId="22" fillId="0" borderId="9" xfId="1" applyNumberFormat="1" applyFont="1" applyFill="1" applyBorder="1" applyAlignment="1">
      <alignment horizontal="left" wrapText="1"/>
    </xf>
    <xf numFmtId="49" fontId="22" fillId="0" borderId="0" xfId="1" applyNumberFormat="1" applyFont="1" applyFill="1" applyAlignment="1">
      <alignment horizontal="left" wrapText="1"/>
    </xf>
    <xf numFmtId="0" fontId="25" fillId="0" borderId="0" xfId="0" applyFont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4" fontId="15" fillId="0" borderId="1" xfId="1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3"/>
    <cellStyle name="Обычный 3 2" xfId="4"/>
    <cellStyle name="Обычный_Приложение №1 - источники финансирован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I1365"/>
  <sheetViews>
    <sheetView tabSelected="1" topLeftCell="A1287" zoomScaleSheetLayoutView="100" workbookViewId="0">
      <selection activeCell="H17" sqref="H17"/>
    </sheetView>
  </sheetViews>
  <sheetFormatPr defaultColWidth="8.88671875" defaultRowHeight="13.2"/>
  <cols>
    <col min="1" max="1" width="74.44140625" style="61" customWidth="1"/>
    <col min="2" max="2" width="5.5546875" style="30" customWidth="1"/>
    <col min="3" max="3" width="6.33203125" style="76" customWidth="1"/>
    <col min="4" max="4" width="5" style="76" customWidth="1"/>
    <col min="5" max="5" width="12" style="76" customWidth="1"/>
    <col min="6" max="6" width="5.33203125" style="76" customWidth="1"/>
    <col min="7" max="7" width="13.33203125" style="63" bestFit="1" customWidth="1"/>
    <col min="8" max="8" width="13.33203125" style="63" customWidth="1"/>
    <col min="9" max="9" width="14.88671875" style="63" customWidth="1"/>
    <col min="10" max="10" width="11.6640625" style="60" bestFit="1" customWidth="1"/>
    <col min="11" max="11" width="11.6640625" style="61" customWidth="1"/>
    <col min="12" max="12" width="11.44140625" style="61" customWidth="1"/>
    <col min="13" max="16384" width="8.88671875" style="61"/>
  </cols>
  <sheetData>
    <row r="1" spans="1:12">
      <c r="A1" s="57"/>
      <c r="B1" s="57"/>
      <c r="C1" s="57"/>
      <c r="D1" s="57"/>
      <c r="E1" s="57"/>
      <c r="F1" s="57"/>
      <c r="J1" s="94" t="s">
        <v>646</v>
      </c>
    </row>
    <row r="2" spans="1:12">
      <c r="A2" s="57"/>
      <c r="B2" s="57"/>
      <c r="C2" s="57"/>
      <c r="D2" s="57"/>
      <c r="E2" s="57"/>
      <c r="F2" s="57"/>
      <c r="J2" s="95" t="s">
        <v>748</v>
      </c>
    </row>
    <row r="3" spans="1:12">
      <c r="A3" s="57"/>
      <c r="B3" s="57"/>
      <c r="C3" s="57"/>
      <c r="D3" s="57"/>
      <c r="E3" s="57"/>
      <c r="F3" s="57"/>
      <c r="J3" s="96" t="s">
        <v>432</v>
      </c>
    </row>
    <row r="4" spans="1:12">
      <c r="A4" s="57"/>
      <c r="B4" s="57"/>
      <c r="C4" s="57"/>
      <c r="D4" s="57"/>
      <c r="E4" s="57"/>
      <c r="F4" s="57"/>
      <c r="J4" s="94" t="s">
        <v>749</v>
      </c>
    </row>
    <row r="5" spans="1:12">
      <c r="A5" s="57"/>
      <c r="B5" s="57"/>
      <c r="C5" s="57"/>
      <c r="D5" s="57"/>
      <c r="E5" s="57"/>
      <c r="F5" s="57"/>
    </row>
    <row r="6" spans="1:12" s="64" customFormat="1" ht="36" customHeight="1">
      <c r="A6" s="114" t="s">
        <v>750</v>
      </c>
      <c r="B6" s="114"/>
      <c r="C6" s="114"/>
      <c r="D6" s="114"/>
      <c r="E6" s="114"/>
      <c r="F6" s="114"/>
      <c r="G6" s="114"/>
      <c r="H6" s="114"/>
      <c r="I6" s="114"/>
      <c r="J6" s="98"/>
    </row>
    <row r="7" spans="1:12" ht="12" customHeight="1">
      <c r="A7" s="99"/>
      <c r="B7" s="99"/>
      <c r="C7" s="99"/>
      <c r="D7" s="99"/>
      <c r="E7" s="99"/>
      <c r="F7" s="99"/>
      <c r="G7" s="99"/>
      <c r="H7" s="77"/>
      <c r="I7" s="77"/>
    </row>
    <row r="8" spans="1:12" ht="14.25" hidden="1" customHeight="1">
      <c r="A8" s="100" t="s">
        <v>3</v>
      </c>
      <c r="B8" s="100" t="s">
        <v>30</v>
      </c>
      <c r="C8" s="103" t="s">
        <v>172</v>
      </c>
      <c r="D8" s="103" t="s">
        <v>4</v>
      </c>
      <c r="E8" s="103" t="s">
        <v>0</v>
      </c>
      <c r="F8" s="103" t="s">
        <v>197</v>
      </c>
      <c r="G8" s="83" t="s">
        <v>344</v>
      </c>
      <c r="H8" s="84"/>
      <c r="I8" s="84"/>
      <c r="J8" s="84"/>
    </row>
    <row r="9" spans="1:12" ht="18.75" customHeight="1">
      <c r="A9" s="101"/>
      <c r="B9" s="101"/>
      <c r="C9" s="104"/>
      <c r="D9" s="104"/>
      <c r="E9" s="104"/>
      <c r="F9" s="104"/>
      <c r="G9" s="106" t="s">
        <v>745</v>
      </c>
      <c r="H9" s="108" t="s">
        <v>746</v>
      </c>
      <c r="I9" s="106" t="s">
        <v>747</v>
      </c>
      <c r="J9" s="110" t="s">
        <v>744</v>
      </c>
    </row>
    <row r="10" spans="1:12" ht="37.5" customHeight="1">
      <c r="A10" s="102"/>
      <c r="B10" s="102"/>
      <c r="C10" s="105"/>
      <c r="D10" s="105"/>
      <c r="E10" s="105"/>
      <c r="F10" s="105"/>
      <c r="G10" s="107"/>
      <c r="H10" s="109"/>
      <c r="I10" s="107"/>
      <c r="J10" s="111"/>
    </row>
    <row r="11" spans="1:12" s="65" customFormat="1" ht="10.95" customHeight="1">
      <c r="A11" s="58">
        <v>1</v>
      </c>
      <c r="B11" s="58">
        <v>2</v>
      </c>
      <c r="C11" s="58">
        <v>3</v>
      </c>
      <c r="D11" s="58">
        <v>4</v>
      </c>
      <c r="E11" s="58">
        <v>5</v>
      </c>
      <c r="F11" s="58">
        <v>6</v>
      </c>
      <c r="G11" s="92">
        <v>7</v>
      </c>
      <c r="H11" s="92">
        <v>8</v>
      </c>
      <c r="I11" s="92">
        <v>9</v>
      </c>
      <c r="J11" s="93">
        <v>10</v>
      </c>
    </row>
    <row r="12" spans="1:12" s="64" customFormat="1" ht="13.8">
      <c r="A12" s="10" t="s">
        <v>540</v>
      </c>
      <c r="B12" s="2" t="s">
        <v>22</v>
      </c>
      <c r="C12" s="12"/>
      <c r="D12" s="12"/>
      <c r="E12" s="12"/>
      <c r="F12" s="12"/>
      <c r="G12" s="119">
        <f>G13+G243+G549+G656+G846+G215+G308+G768+G526+G207</f>
        <v>378475063.87000006</v>
      </c>
      <c r="H12" s="119">
        <f>H13+H243+H549+H656+H846+H215+H308+H768+H526+H207</f>
        <v>502029846.14999998</v>
      </c>
      <c r="I12" s="119">
        <f>I13+I243+I549+I656+I846+I215+I308+I768+I526+I207</f>
        <v>487594777.11000013</v>
      </c>
      <c r="J12" s="115">
        <f>I12/H12*100</f>
        <v>97.124659190942438</v>
      </c>
    </row>
    <row r="13" spans="1:12" s="66" customFormat="1" ht="15">
      <c r="A13" s="13" t="s">
        <v>1</v>
      </c>
      <c r="B13" s="2" t="s">
        <v>22</v>
      </c>
      <c r="C13" s="2" t="s">
        <v>5</v>
      </c>
      <c r="D13" s="2"/>
      <c r="E13" s="2"/>
      <c r="F13" s="2"/>
      <c r="G13" s="119">
        <f>G14+G19+G33+G82+G72+G77</f>
        <v>83004791.180000007</v>
      </c>
      <c r="H13" s="119">
        <f>H14+H19+H33+H82+H72+H77</f>
        <v>92223122.850000009</v>
      </c>
      <c r="I13" s="119">
        <f>I14+I19+I33+I82+I72+I77</f>
        <v>90757095.079999998</v>
      </c>
      <c r="J13" s="115">
        <f t="shared" ref="J13:J76" si="0">I13/H13*100</f>
        <v>98.410346858038537</v>
      </c>
    </row>
    <row r="14" spans="1:12" s="67" customFormat="1" ht="24">
      <c r="A14" s="7" t="s">
        <v>543</v>
      </c>
      <c r="B14" s="3" t="s">
        <v>22</v>
      </c>
      <c r="C14" s="3" t="s">
        <v>5</v>
      </c>
      <c r="D14" s="3" t="s">
        <v>6</v>
      </c>
      <c r="E14" s="2"/>
      <c r="F14" s="2"/>
      <c r="G14" s="120">
        <f t="shared" ref="G14:I17" si="1">G15</f>
        <v>2714760</v>
      </c>
      <c r="H14" s="120">
        <f t="shared" si="1"/>
        <v>2714760</v>
      </c>
      <c r="I14" s="120">
        <f t="shared" si="1"/>
        <v>2714759.4</v>
      </c>
      <c r="J14" s="116">
        <f t="shared" si="0"/>
        <v>99.999977898598772</v>
      </c>
      <c r="K14" s="64"/>
      <c r="L14" s="64"/>
    </row>
    <row r="15" spans="1:12" s="54" customFormat="1" ht="14.25" customHeight="1">
      <c r="A15" s="6" t="s">
        <v>49</v>
      </c>
      <c r="B15" s="5" t="s">
        <v>22</v>
      </c>
      <c r="C15" s="5" t="s">
        <v>5</v>
      </c>
      <c r="D15" s="5" t="s">
        <v>6</v>
      </c>
      <c r="E15" s="5" t="s">
        <v>114</v>
      </c>
      <c r="F15" s="2"/>
      <c r="G15" s="121">
        <f t="shared" si="1"/>
        <v>2714760</v>
      </c>
      <c r="H15" s="121">
        <f t="shared" si="1"/>
        <v>2714760</v>
      </c>
      <c r="I15" s="121">
        <f t="shared" si="1"/>
        <v>2714759.4</v>
      </c>
      <c r="J15" s="117">
        <f t="shared" si="0"/>
        <v>99.999977898598772</v>
      </c>
    </row>
    <row r="16" spans="1:12" s="30" customFormat="1" ht="12">
      <c r="A16" s="32" t="s">
        <v>50</v>
      </c>
      <c r="B16" s="5" t="s">
        <v>22</v>
      </c>
      <c r="C16" s="5" t="s">
        <v>5</v>
      </c>
      <c r="D16" s="5" t="s">
        <v>6</v>
      </c>
      <c r="E16" s="5" t="s">
        <v>115</v>
      </c>
      <c r="F16" s="5"/>
      <c r="G16" s="121">
        <f t="shared" si="1"/>
        <v>2714760</v>
      </c>
      <c r="H16" s="121">
        <f t="shared" si="1"/>
        <v>2714760</v>
      </c>
      <c r="I16" s="121">
        <f t="shared" si="1"/>
        <v>2714759.4</v>
      </c>
      <c r="J16" s="117">
        <f t="shared" si="0"/>
        <v>99.999977898598772</v>
      </c>
    </row>
    <row r="17" spans="1:12" s="30" customFormat="1" ht="36">
      <c r="A17" s="6" t="s">
        <v>315</v>
      </c>
      <c r="B17" s="5" t="s">
        <v>22</v>
      </c>
      <c r="C17" s="5" t="s">
        <v>5</v>
      </c>
      <c r="D17" s="5" t="s">
        <v>6</v>
      </c>
      <c r="E17" s="5" t="s">
        <v>115</v>
      </c>
      <c r="F17" s="5" t="s">
        <v>51</v>
      </c>
      <c r="G17" s="121">
        <f t="shared" si="1"/>
        <v>2714760</v>
      </c>
      <c r="H17" s="121">
        <f t="shared" si="1"/>
        <v>2714760</v>
      </c>
      <c r="I17" s="121">
        <f t="shared" si="1"/>
        <v>2714759.4</v>
      </c>
      <c r="J17" s="117">
        <f t="shared" si="0"/>
        <v>99.999977898598772</v>
      </c>
    </row>
    <row r="18" spans="1:12" s="30" customFormat="1" ht="12">
      <c r="A18" s="6" t="s">
        <v>54</v>
      </c>
      <c r="B18" s="5" t="s">
        <v>22</v>
      </c>
      <c r="C18" s="5" t="s">
        <v>5</v>
      </c>
      <c r="D18" s="5" t="s">
        <v>6</v>
      </c>
      <c r="E18" s="5" t="s">
        <v>115</v>
      </c>
      <c r="F18" s="5" t="s">
        <v>53</v>
      </c>
      <c r="G18" s="121">
        <v>2714760</v>
      </c>
      <c r="H18" s="121">
        <v>2714760</v>
      </c>
      <c r="I18" s="121">
        <v>2714759.4</v>
      </c>
      <c r="J18" s="117">
        <f t="shared" si="0"/>
        <v>99.999977898598772</v>
      </c>
      <c r="K18" s="79"/>
      <c r="L18" s="79"/>
    </row>
    <row r="19" spans="1:12" s="30" customFormat="1" ht="24" hidden="1">
      <c r="A19" s="7" t="s">
        <v>28</v>
      </c>
      <c r="B19" s="3" t="s">
        <v>22</v>
      </c>
      <c r="C19" s="3" t="s">
        <v>5</v>
      </c>
      <c r="D19" s="3" t="s">
        <v>7</v>
      </c>
      <c r="E19" s="3"/>
      <c r="F19" s="3"/>
      <c r="G19" s="120">
        <f>G20</f>
        <v>0</v>
      </c>
      <c r="H19" s="120">
        <f>H20</f>
        <v>0</v>
      </c>
      <c r="I19" s="120">
        <f>I20</f>
        <v>0</v>
      </c>
      <c r="J19" s="115" t="e">
        <f t="shared" si="0"/>
        <v>#DIV/0!</v>
      </c>
    </row>
    <row r="20" spans="1:12" s="30" customFormat="1" ht="12" hidden="1">
      <c r="A20" s="6" t="s">
        <v>55</v>
      </c>
      <c r="B20" s="5" t="s">
        <v>22</v>
      </c>
      <c r="C20" s="5" t="s">
        <v>5</v>
      </c>
      <c r="D20" s="5" t="s">
        <v>7</v>
      </c>
      <c r="E20" s="5" t="s">
        <v>116</v>
      </c>
      <c r="F20" s="5"/>
      <c r="G20" s="121">
        <f>G21+G25</f>
        <v>0</v>
      </c>
      <c r="H20" s="121">
        <f>H21+H25</f>
        <v>0</v>
      </c>
      <c r="I20" s="121">
        <f>I21+I25</f>
        <v>0</v>
      </c>
      <c r="J20" s="115" t="e">
        <f t="shared" si="0"/>
        <v>#DIV/0!</v>
      </c>
    </row>
    <row r="21" spans="1:12" s="30" customFormat="1" ht="12" hidden="1">
      <c r="A21" s="6" t="s">
        <v>56</v>
      </c>
      <c r="B21" s="5" t="s">
        <v>22</v>
      </c>
      <c r="C21" s="5" t="s">
        <v>5</v>
      </c>
      <c r="D21" s="5" t="s">
        <v>7</v>
      </c>
      <c r="E21" s="5" t="s">
        <v>117</v>
      </c>
      <c r="F21" s="5"/>
      <c r="G21" s="121">
        <f t="shared" ref="G21:I23" si="2">G22</f>
        <v>0</v>
      </c>
      <c r="H21" s="121">
        <f t="shared" si="2"/>
        <v>0</v>
      </c>
      <c r="I21" s="121">
        <f t="shared" si="2"/>
        <v>0</v>
      </c>
      <c r="J21" s="115" t="e">
        <f t="shared" si="0"/>
        <v>#DIV/0!</v>
      </c>
    </row>
    <row r="22" spans="1:12" s="30" customFormat="1" ht="12" hidden="1">
      <c r="A22" s="32" t="s">
        <v>50</v>
      </c>
      <c r="B22" s="5" t="s">
        <v>22</v>
      </c>
      <c r="C22" s="5" t="s">
        <v>5</v>
      </c>
      <c r="D22" s="5" t="s">
        <v>7</v>
      </c>
      <c r="E22" s="5" t="s">
        <v>118</v>
      </c>
      <c r="F22" s="5"/>
      <c r="G22" s="121">
        <f t="shared" si="2"/>
        <v>0</v>
      </c>
      <c r="H22" s="121">
        <f t="shared" si="2"/>
        <v>0</v>
      </c>
      <c r="I22" s="121">
        <f t="shared" si="2"/>
        <v>0</v>
      </c>
      <c r="J22" s="115" t="e">
        <f t="shared" si="0"/>
        <v>#DIV/0!</v>
      </c>
    </row>
    <row r="23" spans="1:12" s="30" customFormat="1" ht="36" hidden="1">
      <c r="A23" s="6" t="s">
        <v>315</v>
      </c>
      <c r="B23" s="5" t="s">
        <v>22</v>
      </c>
      <c r="C23" s="5" t="s">
        <v>5</v>
      </c>
      <c r="D23" s="5" t="s">
        <v>7</v>
      </c>
      <c r="E23" s="5" t="s">
        <v>118</v>
      </c>
      <c r="F23" s="5" t="s">
        <v>51</v>
      </c>
      <c r="G23" s="121">
        <f t="shared" si="2"/>
        <v>0</v>
      </c>
      <c r="H23" s="121">
        <f t="shared" si="2"/>
        <v>0</v>
      </c>
      <c r="I23" s="121">
        <f t="shared" si="2"/>
        <v>0</v>
      </c>
      <c r="J23" s="115" t="e">
        <f t="shared" si="0"/>
        <v>#DIV/0!</v>
      </c>
    </row>
    <row r="24" spans="1:12" s="30" customFormat="1" ht="12" hidden="1">
      <c r="A24" s="6" t="s">
        <v>54</v>
      </c>
      <c r="B24" s="5" t="s">
        <v>22</v>
      </c>
      <c r="C24" s="5" t="s">
        <v>5</v>
      </c>
      <c r="D24" s="5" t="s">
        <v>7</v>
      </c>
      <c r="E24" s="5" t="s">
        <v>118</v>
      </c>
      <c r="F24" s="5" t="s">
        <v>53</v>
      </c>
      <c r="G24" s="121">
        <v>0</v>
      </c>
      <c r="H24" s="121">
        <v>0</v>
      </c>
      <c r="I24" s="121">
        <v>0</v>
      </c>
      <c r="J24" s="115" t="e">
        <f t="shared" si="0"/>
        <v>#DIV/0!</v>
      </c>
    </row>
    <row r="25" spans="1:12" s="30" customFormat="1" ht="12" hidden="1">
      <c r="A25" s="6" t="s">
        <v>57</v>
      </c>
      <c r="B25" s="5" t="s">
        <v>22</v>
      </c>
      <c r="C25" s="5" t="s">
        <v>5</v>
      </c>
      <c r="D25" s="5" t="s">
        <v>7</v>
      </c>
      <c r="E25" s="5" t="s">
        <v>119</v>
      </c>
      <c r="F25" s="5"/>
      <c r="G25" s="121">
        <f>G26</f>
        <v>0</v>
      </c>
      <c r="H25" s="121">
        <f>H26</f>
        <v>0</v>
      </c>
      <c r="I25" s="121">
        <f>I26</f>
        <v>0</v>
      </c>
      <c r="J25" s="115" t="e">
        <f t="shared" si="0"/>
        <v>#DIV/0!</v>
      </c>
    </row>
    <row r="26" spans="1:12" s="30" customFormat="1" ht="12" hidden="1">
      <c r="A26" s="32" t="s">
        <v>50</v>
      </c>
      <c r="B26" s="5" t="s">
        <v>22</v>
      </c>
      <c r="C26" s="5" t="s">
        <v>5</v>
      </c>
      <c r="D26" s="5" t="s">
        <v>7</v>
      </c>
      <c r="E26" s="5" t="s">
        <v>120</v>
      </c>
      <c r="F26" s="5"/>
      <c r="G26" s="121">
        <f>G27+G29+G31</f>
        <v>0</v>
      </c>
      <c r="H26" s="121">
        <f>H27+H29+H31</f>
        <v>0</v>
      </c>
      <c r="I26" s="121">
        <f>I27+I29+I31</f>
        <v>0</v>
      </c>
      <c r="J26" s="115" t="e">
        <f t="shared" si="0"/>
        <v>#DIV/0!</v>
      </c>
    </row>
    <row r="27" spans="1:12" s="30" customFormat="1" ht="36" hidden="1">
      <c r="A27" s="6" t="s">
        <v>315</v>
      </c>
      <c r="B27" s="5" t="s">
        <v>22</v>
      </c>
      <c r="C27" s="5" t="s">
        <v>5</v>
      </c>
      <c r="D27" s="5" t="s">
        <v>7</v>
      </c>
      <c r="E27" s="5" t="s">
        <v>120</v>
      </c>
      <c r="F27" s="5" t="s">
        <v>51</v>
      </c>
      <c r="G27" s="121">
        <f>G28</f>
        <v>0</v>
      </c>
      <c r="H27" s="121">
        <f>H28</f>
        <v>0</v>
      </c>
      <c r="I27" s="121">
        <f>I28</f>
        <v>0</v>
      </c>
      <c r="J27" s="115" t="e">
        <f t="shared" si="0"/>
        <v>#DIV/0!</v>
      </c>
    </row>
    <row r="28" spans="1:12" s="30" customFormat="1" ht="12" hidden="1">
      <c r="A28" s="6" t="s">
        <v>54</v>
      </c>
      <c r="B28" s="5" t="s">
        <v>22</v>
      </c>
      <c r="C28" s="5" t="s">
        <v>5</v>
      </c>
      <c r="D28" s="5" t="s">
        <v>7</v>
      </c>
      <c r="E28" s="5" t="s">
        <v>120</v>
      </c>
      <c r="F28" s="5" t="s">
        <v>53</v>
      </c>
      <c r="G28" s="121">
        <v>0</v>
      </c>
      <c r="H28" s="121"/>
      <c r="I28" s="121">
        <v>0</v>
      </c>
      <c r="J28" s="115" t="e">
        <f t="shared" si="0"/>
        <v>#DIV/0!</v>
      </c>
    </row>
    <row r="29" spans="1:12" s="30" customFormat="1" ht="12" hidden="1">
      <c r="A29" s="6" t="s">
        <v>317</v>
      </c>
      <c r="B29" s="5" t="s">
        <v>22</v>
      </c>
      <c r="C29" s="5" t="s">
        <v>5</v>
      </c>
      <c r="D29" s="5" t="s">
        <v>7</v>
      </c>
      <c r="E29" s="5" t="s">
        <v>120</v>
      </c>
      <c r="F29" s="5" t="s">
        <v>58</v>
      </c>
      <c r="G29" s="121">
        <f>G30</f>
        <v>0</v>
      </c>
      <c r="H29" s="121">
        <f>H30</f>
        <v>0</v>
      </c>
      <c r="I29" s="121">
        <f>I30</f>
        <v>0</v>
      </c>
      <c r="J29" s="115" t="e">
        <f t="shared" si="0"/>
        <v>#DIV/0!</v>
      </c>
    </row>
    <row r="30" spans="1:12" s="30" customFormat="1" ht="12" hidden="1">
      <c r="A30" s="6" t="s">
        <v>78</v>
      </c>
      <c r="B30" s="5" t="s">
        <v>22</v>
      </c>
      <c r="C30" s="5" t="s">
        <v>5</v>
      </c>
      <c r="D30" s="5" t="s">
        <v>7</v>
      </c>
      <c r="E30" s="5" t="s">
        <v>120</v>
      </c>
      <c r="F30" s="5" t="s">
        <v>59</v>
      </c>
      <c r="G30" s="121">
        <v>0</v>
      </c>
      <c r="H30" s="121"/>
      <c r="I30" s="121">
        <v>0</v>
      </c>
      <c r="J30" s="115" t="e">
        <f t="shared" si="0"/>
        <v>#DIV/0!</v>
      </c>
    </row>
    <row r="31" spans="1:12" s="30" customFormat="1" ht="12" hidden="1">
      <c r="A31" s="6" t="s">
        <v>62</v>
      </c>
      <c r="B31" s="5" t="s">
        <v>22</v>
      </c>
      <c r="C31" s="5" t="s">
        <v>5</v>
      </c>
      <c r="D31" s="5" t="s">
        <v>7</v>
      </c>
      <c r="E31" s="5" t="s">
        <v>120</v>
      </c>
      <c r="F31" s="5" t="s">
        <v>22</v>
      </c>
      <c r="G31" s="121">
        <f>G32</f>
        <v>0</v>
      </c>
      <c r="H31" s="121">
        <f>H32</f>
        <v>0</v>
      </c>
      <c r="I31" s="121">
        <f>I32</f>
        <v>0</v>
      </c>
      <c r="J31" s="115" t="e">
        <f t="shared" si="0"/>
        <v>#DIV/0!</v>
      </c>
    </row>
    <row r="32" spans="1:12" s="30" customFormat="1" ht="12" hidden="1">
      <c r="A32" s="6" t="s">
        <v>63</v>
      </c>
      <c r="B32" s="5" t="s">
        <v>22</v>
      </c>
      <c r="C32" s="5" t="s">
        <v>5</v>
      </c>
      <c r="D32" s="5" t="s">
        <v>7</v>
      </c>
      <c r="E32" s="5" t="s">
        <v>120</v>
      </c>
      <c r="F32" s="5" t="s">
        <v>61</v>
      </c>
      <c r="G32" s="121">
        <v>0</v>
      </c>
      <c r="H32" s="121"/>
      <c r="I32" s="121">
        <v>0</v>
      </c>
      <c r="J32" s="115" t="e">
        <f t="shared" si="0"/>
        <v>#DIV/0!</v>
      </c>
    </row>
    <row r="33" spans="1:10" s="54" customFormat="1" ht="27" customHeight="1">
      <c r="A33" s="7" t="s">
        <v>175</v>
      </c>
      <c r="B33" s="3" t="s">
        <v>22</v>
      </c>
      <c r="C33" s="3" t="s">
        <v>5</v>
      </c>
      <c r="D33" s="3" t="s">
        <v>14</v>
      </c>
      <c r="E33" s="3"/>
      <c r="F33" s="3"/>
      <c r="G33" s="120">
        <f>G38+G34</f>
        <v>56354148.420000002</v>
      </c>
      <c r="H33" s="120">
        <f>H38+H34</f>
        <v>58186014.420000002</v>
      </c>
      <c r="I33" s="120">
        <f>I38+I34</f>
        <v>57284973.600000001</v>
      </c>
      <c r="J33" s="116">
        <f t="shared" si="0"/>
        <v>98.451447776615041</v>
      </c>
    </row>
    <row r="34" spans="1:10" s="54" customFormat="1" ht="12">
      <c r="A34" s="6" t="s">
        <v>435</v>
      </c>
      <c r="B34" s="5" t="s">
        <v>22</v>
      </c>
      <c r="C34" s="5" t="s">
        <v>5</v>
      </c>
      <c r="D34" s="5" t="s">
        <v>14</v>
      </c>
      <c r="E34" s="5" t="s">
        <v>121</v>
      </c>
      <c r="F34" s="5"/>
      <c r="G34" s="121">
        <f>G35</f>
        <v>35000</v>
      </c>
      <c r="H34" s="121">
        <f>H35</f>
        <v>35000</v>
      </c>
      <c r="I34" s="121">
        <f>I35</f>
        <v>35000</v>
      </c>
      <c r="J34" s="117">
        <f t="shared" si="0"/>
        <v>100</v>
      </c>
    </row>
    <row r="35" spans="1:10" s="54" customFormat="1" ht="12">
      <c r="A35" s="6" t="s">
        <v>80</v>
      </c>
      <c r="B35" s="5" t="s">
        <v>22</v>
      </c>
      <c r="C35" s="5" t="s">
        <v>5</v>
      </c>
      <c r="D35" s="5" t="s">
        <v>14</v>
      </c>
      <c r="E35" s="42" t="s">
        <v>440</v>
      </c>
      <c r="F35" s="5"/>
      <c r="G35" s="121">
        <f t="shared" ref="G35:I36" si="3">G36</f>
        <v>35000</v>
      </c>
      <c r="H35" s="121">
        <f t="shared" si="3"/>
        <v>35000</v>
      </c>
      <c r="I35" s="121">
        <f t="shared" si="3"/>
        <v>35000</v>
      </c>
      <c r="J35" s="117">
        <f t="shared" si="0"/>
        <v>100</v>
      </c>
    </row>
    <row r="36" spans="1:10" s="54" customFormat="1" ht="12">
      <c r="A36" s="6" t="s">
        <v>317</v>
      </c>
      <c r="B36" s="5" t="s">
        <v>22</v>
      </c>
      <c r="C36" s="5" t="s">
        <v>5</v>
      </c>
      <c r="D36" s="5" t="s">
        <v>14</v>
      </c>
      <c r="E36" s="42" t="s">
        <v>440</v>
      </c>
      <c r="F36" s="5" t="s">
        <v>58</v>
      </c>
      <c r="G36" s="121">
        <f t="shared" si="3"/>
        <v>35000</v>
      </c>
      <c r="H36" s="121">
        <f t="shared" si="3"/>
        <v>35000</v>
      </c>
      <c r="I36" s="121">
        <f t="shared" si="3"/>
        <v>35000</v>
      </c>
      <c r="J36" s="117">
        <f t="shared" si="0"/>
        <v>100</v>
      </c>
    </row>
    <row r="37" spans="1:10" s="54" customFormat="1" ht="12">
      <c r="A37" s="6" t="s">
        <v>78</v>
      </c>
      <c r="B37" s="5" t="s">
        <v>22</v>
      </c>
      <c r="C37" s="5" t="s">
        <v>5</v>
      </c>
      <c r="D37" s="5" t="s">
        <v>14</v>
      </c>
      <c r="E37" s="42" t="s">
        <v>440</v>
      </c>
      <c r="F37" s="5" t="s">
        <v>59</v>
      </c>
      <c r="G37" s="121">
        <v>35000</v>
      </c>
      <c r="H37" s="121">
        <v>35000</v>
      </c>
      <c r="I37" s="121">
        <v>35000</v>
      </c>
      <c r="J37" s="117">
        <f t="shared" si="0"/>
        <v>100</v>
      </c>
    </row>
    <row r="38" spans="1:10" s="30" customFormat="1" ht="12">
      <c r="A38" s="6" t="s">
        <v>79</v>
      </c>
      <c r="B38" s="5" t="s">
        <v>22</v>
      </c>
      <c r="C38" s="5" t="s">
        <v>5</v>
      </c>
      <c r="D38" s="5" t="s">
        <v>14</v>
      </c>
      <c r="E38" s="5" t="s">
        <v>122</v>
      </c>
      <c r="F38" s="5"/>
      <c r="G38" s="121">
        <f>G63+G47+G39+G42</f>
        <v>56319148.420000002</v>
      </c>
      <c r="H38" s="121">
        <f>H63+H47+H39+H42</f>
        <v>58151014.420000002</v>
      </c>
      <c r="I38" s="121">
        <f>I63+I47+I39+I42</f>
        <v>57249973.600000001</v>
      </c>
      <c r="J38" s="117">
        <f t="shared" si="0"/>
        <v>98.450515732206895</v>
      </c>
    </row>
    <row r="39" spans="1:10" s="30" customFormat="1" ht="36">
      <c r="A39" s="6" t="s">
        <v>441</v>
      </c>
      <c r="B39" s="5" t="s">
        <v>22</v>
      </c>
      <c r="C39" s="5" t="s">
        <v>5</v>
      </c>
      <c r="D39" s="5" t="s">
        <v>14</v>
      </c>
      <c r="E39" s="85" t="s">
        <v>442</v>
      </c>
      <c r="F39" s="5"/>
      <c r="G39" s="121">
        <f t="shared" ref="G39:I40" si="4">G40</f>
        <v>7000</v>
      </c>
      <c r="H39" s="121">
        <f t="shared" si="4"/>
        <v>7000</v>
      </c>
      <c r="I39" s="121">
        <f t="shared" si="4"/>
        <v>7000</v>
      </c>
      <c r="J39" s="117">
        <f t="shared" si="0"/>
        <v>100</v>
      </c>
    </row>
    <row r="40" spans="1:10" s="30" customFormat="1" ht="12">
      <c r="A40" s="6" t="s">
        <v>317</v>
      </c>
      <c r="B40" s="5" t="s">
        <v>22</v>
      </c>
      <c r="C40" s="5" t="s">
        <v>5</v>
      </c>
      <c r="D40" s="5" t="s">
        <v>14</v>
      </c>
      <c r="E40" s="85" t="s">
        <v>442</v>
      </c>
      <c r="F40" s="5" t="s">
        <v>58</v>
      </c>
      <c r="G40" s="121">
        <f t="shared" si="4"/>
        <v>7000</v>
      </c>
      <c r="H40" s="121">
        <f t="shared" si="4"/>
        <v>7000</v>
      </c>
      <c r="I40" s="121">
        <f t="shared" si="4"/>
        <v>7000</v>
      </c>
      <c r="J40" s="117">
        <f t="shared" si="0"/>
        <v>100</v>
      </c>
    </row>
    <row r="41" spans="1:10" s="30" customFormat="1" ht="12">
      <c r="A41" s="6" t="s">
        <v>78</v>
      </c>
      <c r="B41" s="5" t="s">
        <v>22</v>
      </c>
      <c r="C41" s="5" t="s">
        <v>5</v>
      </c>
      <c r="D41" s="5" t="s">
        <v>14</v>
      </c>
      <c r="E41" s="85" t="s">
        <v>442</v>
      </c>
      <c r="F41" s="5" t="s">
        <v>59</v>
      </c>
      <c r="G41" s="121">
        <v>7000</v>
      </c>
      <c r="H41" s="121">
        <v>7000</v>
      </c>
      <c r="I41" s="121">
        <v>7000</v>
      </c>
      <c r="J41" s="117">
        <f t="shared" si="0"/>
        <v>100</v>
      </c>
    </row>
    <row r="42" spans="1:10" s="30" customFormat="1" ht="12">
      <c r="A42" s="6" t="s">
        <v>81</v>
      </c>
      <c r="B42" s="5" t="s">
        <v>22</v>
      </c>
      <c r="C42" s="5" t="s">
        <v>5</v>
      </c>
      <c r="D42" s="5" t="s">
        <v>14</v>
      </c>
      <c r="E42" s="85" t="s">
        <v>443</v>
      </c>
      <c r="F42" s="5"/>
      <c r="G42" s="121">
        <f>G43+G45</f>
        <v>451206.49</v>
      </c>
      <c r="H42" s="121">
        <f>H43+H45</f>
        <v>451206.49</v>
      </c>
      <c r="I42" s="121">
        <f>I43+I45</f>
        <v>450570.2</v>
      </c>
      <c r="J42" s="117">
        <f t="shared" si="0"/>
        <v>99.858980308550088</v>
      </c>
    </row>
    <row r="43" spans="1:10" s="30" customFormat="1" ht="36">
      <c r="A43" s="6" t="s">
        <v>315</v>
      </c>
      <c r="B43" s="5" t="s">
        <v>22</v>
      </c>
      <c r="C43" s="5" t="s">
        <v>5</v>
      </c>
      <c r="D43" s="5" t="s">
        <v>14</v>
      </c>
      <c r="E43" s="85" t="s">
        <v>443</v>
      </c>
      <c r="F43" s="5" t="s">
        <v>51</v>
      </c>
      <c r="G43" s="121">
        <f>G44</f>
        <v>416206.49</v>
      </c>
      <c r="H43" s="121">
        <f>H44</f>
        <v>411258.21</v>
      </c>
      <c r="I43" s="121">
        <f>I44</f>
        <v>411258.21</v>
      </c>
      <c r="J43" s="117">
        <f t="shared" si="0"/>
        <v>100</v>
      </c>
    </row>
    <row r="44" spans="1:10" s="30" customFormat="1" ht="12">
      <c r="A44" s="6" t="s">
        <v>54</v>
      </c>
      <c r="B44" s="5" t="s">
        <v>22</v>
      </c>
      <c r="C44" s="5" t="s">
        <v>5</v>
      </c>
      <c r="D44" s="5" t="s">
        <v>14</v>
      </c>
      <c r="E44" s="85" t="s">
        <v>443</v>
      </c>
      <c r="F44" s="5" t="s">
        <v>53</v>
      </c>
      <c r="G44" s="121">
        <v>416206.49</v>
      </c>
      <c r="H44" s="121">
        <v>411258.21</v>
      </c>
      <c r="I44" s="121">
        <v>411258.21</v>
      </c>
      <c r="J44" s="117">
        <f t="shared" si="0"/>
        <v>100</v>
      </c>
    </row>
    <row r="45" spans="1:10" s="30" customFormat="1" ht="12">
      <c r="A45" s="6" t="s">
        <v>317</v>
      </c>
      <c r="B45" s="5" t="s">
        <v>22</v>
      </c>
      <c r="C45" s="5" t="s">
        <v>5</v>
      </c>
      <c r="D45" s="5" t="s">
        <v>14</v>
      </c>
      <c r="E45" s="85" t="s">
        <v>443</v>
      </c>
      <c r="F45" s="5" t="s">
        <v>58</v>
      </c>
      <c r="G45" s="121">
        <f>G46</f>
        <v>35000</v>
      </c>
      <c r="H45" s="121">
        <f>H46</f>
        <v>39948.28</v>
      </c>
      <c r="I45" s="121">
        <f>I46</f>
        <v>39311.99</v>
      </c>
      <c r="J45" s="117">
        <f t="shared" si="0"/>
        <v>98.407215529679874</v>
      </c>
    </row>
    <row r="46" spans="1:10" s="30" customFormat="1" ht="12">
      <c r="A46" s="6" t="s">
        <v>78</v>
      </c>
      <c r="B46" s="5" t="s">
        <v>22</v>
      </c>
      <c r="C46" s="5" t="s">
        <v>5</v>
      </c>
      <c r="D46" s="5" t="s">
        <v>14</v>
      </c>
      <c r="E46" s="85" t="s">
        <v>443</v>
      </c>
      <c r="F46" s="5" t="s">
        <v>59</v>
      </c>
      <c r="G46" s="121">
        <v>35000</v>
      </c>
      <c r="H46" s="121">
        <v>39948.28</v>
      </c>
      <c r="I46" s="121">
        <v>39311.99</v>
      </c>
      <c r="J46" s="117">
        <f t="shared" si="0"/>
        <v>98.407215529679874</v>
      </c>
    </row>
    <row r="47" spans="1:10" s="30" customFormat="1" ht="24">
      <c r="A47" s="6" t="s">
        <v>444</v>
      </c>
      <c r="B47" s="5" t="s">
        <v>22</v>
      </c>
      <c r="C47" s="5" t="s">
        <v>5</v>
      </c>
      <c r="D47" s="5" t="s">
        <v>14</v>
      </c>
      <c r="E47" s="5" t="s">
        <v>446</v>
      </c>
      <c r="F47" s="5"/>
      <c r="G47" s="121">
        <f>G58+G48+G53</f>
        <v>2812238.9299999997</v>
      </c>
      <c r="H47" s="121">
        <f>H58+H48+H53</f>
        <v>2812238.9299999997</v>
      </c>
      <c r="I47" s="121">
        <f>I58+I48+I53</f>
        <v>2812238.92</v>
      </c>
      <c r="J47" s="117">
        <f t="shared" si="0"/>
        <v>99.999999644411446</v>
      </c>
    </row>
    <row r="48" spans="1:10" s="30" customFormat="1" ht="36">
      <c r="A48" s="6" t="s">
        <v>445</v>
      </c>
      <c r="B48" s="5" t="s">
        <v>22</v>
      </c>
      <c r="C48" s="5" t="s">
        <v>5</v>
      </c>
      <c r="D48" s="5" t="s">
        <v>14</v>
      </c>
      <c r="E48" s="5" t="s">
        <v>447</v>
      </c>
      <c r="F48" s="5"/>
      <c r="G48" s="121">
        <f>G49+G51</f>
        <v>1804825.95</v>
      </c>
      <c r="H48" s="121">
        <f>H49+H51</f>
        <v>1804825.95</v>
      </c>
      <c r="I48" s="121">
        <f>I49+I51</f>
        <v>1804825.95</v>
      </c>
      <c r="J48" s="117">
        <f t="shared" si="0"/>
        <v>100</v>
      </c>
    </row>
    <row r="49" spans="1:12" s="30" customFormat="1" ht="36">
      <c r="A49" s="6" t="s">
        <v>315</v>
      </c>
      <c r="B49" s="5" t="s">
        <v>22</v>
      </c>
      <c r="C49" s="5" t="s">
        <v>5</v>
      </c>
      <c r="D49" s="5" t="s">
        <v>14</v>
      </c>
      <c r="E49" s="5" t="s">
        <v>447</v>
      </c>
      <c r="F49" s="5" t="s">
        <v>51</v>
      </c>
      <c r="G49" s="121">
        <f>G50</f>
        <v>1664825.95</v>
      </c>
      <c r="H49" s="121">
        <f>H50</f>
        <v>1786442.45</v>
      </c>
      <c r="I49" s="121">
        <f>I50</f>
        <v>1786442.45</v>
      </c>
      <c r="J49" s="117">
        <f t="shared" si="0"/>
        <v>100</v>
      </c>
    </row>
    <row r="50" spans="1:12" s="30" customFormat="1" ht="12">
      <c r="A50" s="6" t="s">
        <v>54</v>
      </c>
      <c r="B50" s="5" t="s">
        <v>22</v>
      </c>
      <c r="C50" s="5" t="s">
        <v>5</v>
      </c>
      <c r="D50" s="5" t="s">
        <v>14</v>
      </c>
      <c r="E50" s="5" t="s">
        <v>447</v>
      </c>
      <c r="F50" s="5" t="s">
        <v>53</v>
      </c>
      <c r="G50" s="121">
        <v>1664825.95</v>
      </c>
      <c r="H50" s="121">
        <v>1786442.45</v>
      </c>
      <c r="I50" s="121">
        <v>1786442.45</v>
      </c>
      <c r="J50" s="117">
        <f t="shared" si="0"/>
        <v>100</v>
      </c>
    </row>
    <row r="51" spans="1:12" s="30" customFormat="1" ht="12">
      <c r="A51" s="6" t="s">
        <v>317</v>
      </c>
      <c r="B51" s="5" t="s">
        <v>22</v>
      </c>
      <c r="C51" s="5" t="s">
        <v>5</v>
      </c>
      <c r="D51" s="5" t="s">
        <v>14</v>
      </c>
      <c r="E51" s="5" t="s">
        <v>447</v>
      </c>
      <c r="F51" s="5" t="s">
        <v>58</v>
      </c>
      <c r="G51" s="121">
        <f>G52</f>
        <v>140000</v>
      </c>
      <c r="H51" s="121">
        <f>H52</f>
        <v>18383.5</v>
      </c>
      <c r="I51" s="121">
        <f>I52</f>
        <v>18383.5</v>
      </c>
      <c r="J51" s="117">
        <f t="shared" si="0"/>
        <v>100</v>
      </c>
    </row>
    <row r="52" spans="1:12" s="30" customFormat="1" ht="12">
      <c r="A52" s="6" t="s">
        <v>78</v>
      </c>
      <c r="B52" s="5" t="s">
        <v>22</v>
      </c>
      <c r="C52" s="5" t="s">
        <v>5</v>
      </c>
      <c r="D52" s="5" t="s">
        <v>14</v>
      </c>
      <c r="E52" s="5" t="s">
        <v>447</v>
      </c>
      <c r="F52" s="5" t="s">
        <v>59</v>
      </c>
      <c r="G52" s="121">
        <v>140000</v>
      </c>
      <c r="H52" s="121">
        <v>18383.5</v>
      </c>
      <c r="I52" s="121">
        <v>18383.5</v>
      </c>
      <c r="J52" s="117">
        <f t="shared" si="0"/>
        <v>100</v>
      </c>
    </row>
    <row r="53" spans="1:12" s="30" customFormat="1" ht="36" hidden="1">
      <c r="A53" s="51" t="s">
        <v>185</v>
      </c>
      <c r="B53" s="5" t="s">
        <v>22</v>
      </c>
      <c r="C53" s="5" t="s">
        <v>5</v>
      </c>
      <c r="D53" s="5" t="s">
        <v>14</v>
      </c>
      <c r="E53" s="8" t="s">
        <v>557</v>
      </c>
      <c r="F53" s="8"/>
      <c r="G53" s="121">
        <f>G54+G56</f>
        <v>0</v>
      </c>
      <c r="H53" s="121">
        <f>H54+H56</f>
        <v>0</v>
      </c>
      <c r="I53" s="121">
        <f>I54+I56</f>
        <v>0</v>
      </c>
      <c r="J53" s="117" t="e">
        <f t="shared" si="0"/>
        <v>#DIV/0!</v>
      </c>
    </row>
    <row r="54" spans="1:12" s="30" customFormat="1" ht="36" hidden="1">
      <c r="A54" s="6" t="s">
        <v>52</v>
      </c>
      <c r="B54" s="5" t="s">
        <v>22</v>
      </c>
      <c r="C54" s="5" t="s">
        <v>5</v>
      </c>
      <c r="D54" s="5" t="s">
        <v>14</v>
      </c>
      <c r="E54" s="8" t="s">
        <v>557</v>
      </c>
      <c r="F54" s="8" t="s">
        <v>51</v>
      </c>
      <c r="G54" s="121">
        <f>G55</f>
        <v>0</v>
      </c>
      <c r="H54" s="121">
        <f>H55</f>
        <v>0</v>
      </c>
      <c r="I54" s="121">
        <f>I55</f>
        <v>0</v>
      </c>
      <c r="J54" s="117" t="e">
        <f t="shared" si="0"/>
        <v>#DIV/0!</v>
      </c>
    </row>
    <row r="55" spans="1:12" s="30" customFormat="1" ht="12" hidden="1">
      <c r="A55" s="6" t="s">
        <v>54</v>
      </c>
      <c r="B55" s="5" t="s">
        <v>22</v>
      </c>
      <c r="C55" s="5" t="s">
        <v>5</v>
      </c>
      <c r="D55" s="5" t="s">
        <v>14</v>
      </c>
      <c r="E55" s="8" t="s">
        <v>557</v>
      </c>
      <c r="F55" s="8" t="s">
        <v>53</v>
      </c>
      <c r="G55" s="121"/>
      <c r="H55" s="121"/>
      <c r="I55" s="121"/>
      <c r="J55" s="117" t="e">
        <f t="shared" si="0"/>
        <v>#DIV/0!</v>
      </c>
    </row>
    <row r="56" spans="1:12" s="30" customFormat="1" ht="12" hidden="1">
      <c r="A56" s="6" t="s">
        <v>60</v>
      </c>
      <c r="B56" s="5" t="s">
        <v>22</v>
      </c>
      <c r="C56" s="5" t="s">
        <v>5</v>
      </c>
      <c r="D56" s="5" t="s">
        <v>14</v>
      </c>
      <c r="E56" s="8" t="s">
        <v>557</v>
      </c>
      <c r="F56" s="8" t="s">
        <v>58</v>
      </c>
      <c r="G56" s="121">
        <f>G57</f>
        <v>0</v>
      </c>
      <c r="H56" s="121">
        <f>H57</f>
        <v>0</v>
      </c>
      <c r="I56" s="121">
        <f>I57</f>
        <v>0</v>
      </c>
      <c r="J56" s="117" t="e">
        <f t="shared" si="0"/>
        <v>#DIV/0!</v>
      </c>
    </row>
    <row r="57" spans="1:12" s="30" customFormat="1" ht="12" hidden="1">
      <c r="A57" s="6" t="s">
        <v>78</v>
      </c>
      <c r="B57" s="5" t="s">
        <v>22</v>
      </c>
      <c r="C57" s="5" t="s">
        <v>5</v>
      </c>
      <c r="D57" s="5" t="s">
        <v>14</v>
      </c>
      <c r="E57" s="8" t="s">
        <v>557</v>
      </c>
      <c r="F57" s="8" t="s">
        <v>59</v>
      </c>
      <c r="G57" s="121"/>
      <c r="H57" s="121"/>
      <c r="I57" s="121"/>
      <c r="J57" s="117" t="e">
        <f t="shared" si="0"/>
        <v>#DIV/0!</v>
      </c>
    </row>
    <row r="58" spans="1:12" s="30" customFormat="1" ht="36">
      <c r="A58" s="6" t="s">
        <v>255</v>
      </c>
      <c r="B58" s="5" t="s">
        <v>22</v>
      </c>
      <c r="C58" s="5" t="s">
        <v>5</v>
      </c>
      <c r="D58" s="5" t="s">
        <v>14</v>
      </c>
      <c r="E58" s="5" t="s">
        <v>448</v>
      </c>
      <c r="F58" s="5"/>
      <c r="G58" s="121">
        <f>G59+G61</f>
        <v>1007412.98</v>
      </c>
      <c r="H58" s="121">
        <f>H59+H61</f>
        <v>1007412.98</v>
      </c>
      <c r="I58" s="121">
        <f>I59+I61</f>
        <v>1007412.97</v>
      </c>
      <c r="J58" s="117">
        <f t="shared" si="0"/>
        <v>99.999999007358426</v>
      </c>
    </row>
    <row r="59" spans="1:12" s="30" customFormat="1" ht="36">
      <c r="A59" s="6" t="s">
        <v>52</v>
      </c>
      <c r="B59" s="5" t="s">
        <v>22</v>
      </c>
      <c r="C59" s="5" t="s">
        <v>5</v>
      </c>
      <c r="D59" s="5" t="s">
        <v>14</v>
      </c>
      <c r="E59" s="5" t="s">
        <v>448</v>
      </c>
      <c r="F59" s="48" t="s">
        <v>51</v>
      </c>
      <c r="G59" s="121">
        <f>G60</f>
        <v>832412.98</v>
      </c>
      <c r="H59" s="121">
        <f>H60</f>
        <v>778433.91</v>
      </c>
      <c r="I59" s="121">
        <f>I60</f>
        <v>778433.9</v>
      </c>
      <c r="J59" s="117">
        <f t="shared" si="0"/>
        <v>99.999998715369415</v>
      </c>
    </row>
    <row r="60" spans="1:12" s="30" customFormat="1" ht="12">
      <c r="A60" s="6" t="s">
        <v>54</v>
      </c>
      <c r="B60" s="5" t="s">
        <v>22</v>
      </c>
      <c r="C60" s="5" t="s">
        <v>5</v>
      </c>
      <c r="D60" s="5" t="s">
        <v>14</v>
      </c>
      <c r="E60" s="5" t="s">
        <v>448</v>
      </c>
      <c r="F60" s="48" t="s">
        <v>53</v>
      </c>
      <c r="G60" s="121">
        <v>832412.98</v>
      </c>
      <c r="H60" s="121">
        <v>778433.91</v>
      </c>
      <c r="I60" s="121">
        <v>778433.9</v>
      </c>
      <c r="J60" s="117">
        <f t="shared" si="0"/>
        <v>99.999998715369415</v>
      </c>
    </row>
    <row r="61" spans="1:12" s="30" customFormat="1" ht="12">
      <c r="A61" s="6" t="s">
        <v>60</v>
      </c>
      <c r="B61" s="5" t="s">
        <v>22</v>
      </c>
      <c r="C61" s="5" t="s">
        <v>5</v>
      </c>
      <c r="D61" s="5" t="s">
        <v>14</v>
      </c>
      <c r="E61" s="5" t="s">
        <v>448</v>
      </c>
      <c r="F61" s="5" t="s">
        <v>58</v>
      </c>
      <c r="G61" s="121">
        <f>G62</f>
        <v>175000</v>
      </c>
      <c r="H61" s="121">
        <f>H62</f>
        <v>228979.07</v>
      </c>
      <c r="I61" s="121">
        <f>I62</f>
        <v>228979.07</v>
      </c>
      <c r="J61" s="117">
        <f t="shared" si="0"/>
        <v>100</v>
      </c>
    </row>
    <row r="62" spans="1:12" s="30" customFormat="1" ht="12">
      <c r="A62" s="6" t="s">
        <v>78</v>
      </c>
      <c r="B62" s="5" t="s">
        <v>22</v>
      </c>
      <c r="C62" s="5" t="s">
        <v>5</v>
      </c>
      <c r="D62" s="5" t="s">
        <v>14</v>
      </c>
      <c r="E62" s="5" t="s">
        <v>448</v>
      </c>
      <c r="F62" s="5" t="s">
        <v>59</v>
      </c>
      <c r="G62" s="121">
        <v>175000</v>
      </c>
      <c r="H62" s="121">
        <v>228979.07</v>
      </c>
      <c r="I62" s="121">
        <v>228979.07</v>
      </c>
      <c r="J62" s="117">
        <f t="shared" si="0"/>
        <v>100</v>
      </c>
    </row>
    <row r="63" spans="1:12" s="30" customFormat="1" ht="12">
      <c r="A63" s="32" t="s">
        <v>50</v>
      </c>
      <c r="B63" s="5" t="s">
        <v>22</v>
      </c>
      <c r="C63" s="5" t="s">
        <v>5</v>
      </c>
      <c r="D63" s="5" t="s">
        <v>14</v>
      </c>
      <c r="E63" s="5" t="s">
        <v>123</v>
      </c>
      <c r="F63" s="5"/>
      <c r="G63" s="121">
        <f>G64+G66+G70+G68</f>
        <v>53048703</v>
      </c>
      <c r="H63" s="121">
        <f>H64+H66+H70+H68</f>
        <v>54880569</v>
      </c>
      <c r="I63" s="121">
        <f>I64+I66+I70+I68</f>
        <v>53980164.479999997</v>
      </c>
      <c r="J63" s="117">
        <f t="shared" si="0"/>
        <v>98.359338220418223</v>
      </c>
      <c r="K63" s="79"/>
      <c r="L63" s="79"/>
    </row>
    <row r="64" spans="1:12" s="30" customFormat="1" ht="36">
      <c r="A64" s="6" t="s">
        <v>315</v>
      </c>
      <c r="B64" s="5" t="s">
        <v>22</v>
      </c>
      <c r="C64" s="5" t="s">
        <v>5</v>
      </c>
      <c r="D64" s="5" t="s">
        <v>14</v>
      </c>
      <c r="E64" s="5" t="s">
        <v>123</v>
      </c>
      <c r="F64" s="5" t="s">
        <v>51</v>
      </c>
      <c r="G64" s="121">
        <f>G65</f>
        <v>51123000</v>
      </c>
      <c r="H64" s="121">
        <f>H65</f>
        <v>51669125.710000001</v>
      </c>
      <c r="I64" s="121">
        <f>I65</f>
        <v>50844213.890000001</v>
      </c>
      <c r="J64" s="117">
        <f t="shared" si="0"/>
        <v>98.403472463168953</v>
      </c>
    </row>
    <row r="65" spans="1:12" s="30" customFormat="1" ht="12">
      <c r="A65" s="6" t="s">
        <v>54</v>
      </c>
      <c r="B65" s="5" t="s">
        <v>22</v>
      </c>
      <c r="C65" s="5" t="s">
        <v>5</v>
      </c>
      <c r="D65" s="5" t="s">
        <v>14</v>
      </c>
      <c r="E65" s="5" t="s">
        <v>123</v>
      </c>
      <c r="F65" s="5" t="s">
        <v>53</v>
      </c>
      <c r="G65" s="121">
        <v>51123000</v>
      </c>
      <c r="H65" s="121">
        <v>51669125.710000001</v>
      </c>
      <c r="I65" s="121">
        <v>50844213.890000001</v>
      </c>
      <c r="J65" s="117">
        <f t="shared" si="0"/>
        <v>98.403472463168953</v>
      </c>
    </row>
    <row r="66" spans="1:12" s="30" customFormat="1" ht="12">
      <c r="A66" s="6" t="s">
        <v>317</v>
      </c>
      <c r="B66" s="5" t="s">
        <v>22</v>
      </c>
      <c r="C66" s="5" t="s">
        <v>5</v>
      </c>
      <c r="D66" s="5" t="s">
        <v>14</v>
      </c>
      <c r="E66" s="5" t="s">
        <v>123</v>
      </c>
      <c r="F66" s="5" t="s">
        <v>58</v>
      </c>
      <c r="G66" s="121">
        <f>G67</f>
        <v>1891499</v>
      </c>
      <c r="H66" s="121">
        <f>H67</f>
        <v>3196665</v>
      </c>
      <c r="I66" s="121">
        <f>I67</f>
        <v>3124943.68</v>
      </c>
      <c r="J66" s="117">
        <f t="shared" si="0"/>
        <v>97.756370467346443</v>
      </c>
    </row>
    <row r="67" spans="1:12" s="30" customFormat="1" ht="12">
      <c r="A67" s="6" t="s">
        <v>78</v>
      </c>
      <c r="B67" s="5" t="s">
        <v>22</v>
      </c>
      <c r="C67" s="5" t="s">
        <v>5</v>
      </c>
      <c r="D67" s="5" t="s">
        <v>14</v>
      </c>
      <c r="E67" s="5" t="s">
        <v>123</v>
      </c>
      <c r="F67" s="5" t="s">
        <v>59</v>
      </c>
      <c r="G67" s="121">
        <v>1891499</v>
      </c>
      <c r="H67" s="121">
        <v>3196665</v>
      </c>
      <c r="I67" s="121">
        <v>3124943.68</v>
      </c>
      <c r="J67" s="117">
        <f t="shared" si="0"/>
        <v>97.756370467346443</v>
      </c>
    </row>
    <row r="68" spans="1:12" s="30" customFormat="1" ht="12">
      <c r="A68" s="9" t="s">
        <v>70</v>
      </c>
      <c r="B68" s="5" t="s">
        <v>22</v>
      </c>
      <c r="C68" s="5" t="s">
        <v>5</v>
      </c>
      <c r="D68" s="5" t="s">
        <v>14</v>
      </c>
      <c r="E68" s="5" t="s">
        <v>123</v>
      </c>
      <c r="F68" s="5" t="s">
        <v>69</v>
      </c>
      <c r="G68" s="121">
        <f>G69</f>
        <v>0</v>
      </c>
      <c r="H68" s="121">
        <f>H69</f>
        <v>3874.29</v>
      </c>
      <c r="I68" s="121">
        <f>I69</f>
        <v>3874.29</v>
      </c>
      <c r="J68" s="117">
        <f t="shared" si="0"/>
        <v>100</v>
      </c>
    </row>
    <row r="69" spans="1:12" s="30" customFormat="1" ht="12">
      <c r="A69" s="9" t="s">
        <v>74</v>
      </c>
      <c r="B69" s="5" t="s">
        <v>22</v>
      </c>
      <c r="C69" s="5" t="s">
        <v>5</v>
      </c>
      <c r="D69" s="5" t="s">
        <v>14</v>
      </c>
      <c r="E69" s="5" t="s">
        <v>123</v>
      </c>
      <c r="F69" s="5" t="s">
        <v>73</v>
      </c>
      <c r="G69" s="121"/>
      <c r="H69" s="121">
        <v>3874.29</v>
      </c>
      <c r="I69" s="121">
        <v>3874.29</v>
      </c>
      <c r="J69" s="117">
        <f t="shared" si="0"/>
        <v>100</v>
      </c>
    </row>
    <row r="70" spans="1:12" s="30" customFormat="1" ht="12">
      <c r="A70" s="6" t="s">
        <v>62</v>
      </c>
      <c r="B70" s="5" t="s">
        <v>22</v>
      </c>
      <c r="C70" s="5" t="s">
        <v>5</v>
      </c>
      <c r="D70" s="5" t="s">
        <v>14</v>
      </c>
      <c r="E70" s="5" t="s">
        <v>123</v>
      </c>
      <c r="F70" s="5" t="s">
        <v>22</v>
      </c>
      <c r="G70" s="121">
        <f>G71</f>
        <v>34204</v>
      </c>
      <c r="H70" s="121">
        <f>H71</f>
        <v>10904</v>
      </c>
      <c r="I70" s="121">
        <f>I71</f>
        <v>7132.62</v>
      </c>
      <c r="J70" s="117">
        <f t="shared" si="0"/>
        <v>65.412876008804105</v>
      </c>
    </row>
    <row r="71" spans="1:12" s="30" customFormat="1" ht="12">
      <c r="A71" s="6" t="s">
        <v>63</v>
      </c>
      <c r="B71" s="5" t="s">
        <v>22</v>
      </c>
      <c r="C71" s="5" t="s">
        <v>5</v>
      </c>
      <c r="D71" s="5" t="s">
        <v>14</v>
      </c>
      <c r="E71" s="5" t="s">
        <v>123</v>
      </c>
      <c r="F71" s="5" t="s">
        <v>61</v>
      </c>
      <c r="G71" s="121">
        <v>34204</v>
      </c>
      <c r="H71" s="121">
        <v>10904</v>
      </c>
      <c r="I71" s="121">
        <v>7132.62</v>
      </c>
      <c r="J71" s="117">
        <f t="shared" si="0"/>
        <v>65.412876008804105</v>
      </c>
    </row>
    <row r="72" spans="1:12" s="33" customFormat="1" ht="12">
      <c r="A72" s="7" t="s">
        <v>113</v>
      </c>
      <c r="B72" s="3" t="s">
        <v>22</v>
      </c>
      <c r="C72" s="3" t="s">
        <v>5</v>
      </c>
      <c r="D72" s="3" t="s">
        <v>8</v>
      </c>
      <c r="E72" s="3"/>
      <c r="F72" s="3"/>
      <c r="G72" s="120">
        <f t="shared" ref="G72:I75" si="5">G73</f>
        <v>3643.4</v>
      </c>
      <c r="H72" s="120">
        <f t="shared" si="5"/>
        <v>3643.4</v>
      </c>
      <c r="I72" s="120">
        <f t="shared" si="5"/>
        <v>3643.4</v>
      </c>
      <c r="J72" s="117">
        <f t="shared" si="0"/>
        <v>100</v>
      </c>
      <c r="K72" s="53"/>
      <c r="L72" s="53"/>
    </row>
    <row r="73" spans="1:12" s="30" customFormat="1" ht="12">
      <c r="A73" s="6" t="s">
        <v>79</v>
      </c>
      <c r="B73" s="5" t="s">
        <v>22</v>
      </c>
      <c r="C73" s="5" t="s">
        <v>5</v>
      </c>
      <c r="D73" s="5" t="s">
        <v>8</v>
      </c>
      <c r="E73" s="5" t="s">
        <v>122</v>
      </c>
      <c r="F73" s="5"/>
      <c r="G73" s="121">
        <f t="shared" si="5"/>
        <v>3643.4</v>
      </c>
      <c r="H73" s="121">
        <f t="shared" si="5"/>
        <v>3643.4</v>
      </c>
      <c r="I73" s="121">
        <f t="shared" si="5"/>
        <v>3643.4</v>
      </c>
      <c r="J73" s="117">
        <f t="shared" si="0"/>
        <v>100</v>
      </c>
    </row>
    <row r="74" spans="1:12" s="30" customFormat="1" ht="36">
      <c r="A74" s="90" t="s">
        <v>449</v>
      </c>
      <c r="B74" s="5" t="s">
        <v>22</v>
      </c>
      <c r="C74" s="5" t="s">
        <v>5</v>
      </c>
      <c r="D74" s="5" t="s">
        <v>8</v>
      </c>
      <c r="E74" s="86" t="s">
        <v>450</v>
      </c>
      <c r="F74" s="5"/>
      <c r="G74" s="121">
        <f t="shared" si="5"/>
        <v>3643.4</v>
      </c>
      <c r="H74" s="121">
        <f t="shared" si="5"/>
        <v>3643.4</v>
      </c>
      <c r="I74" s="121">
        <f t="shared" si="5"/>
        <v>3643.4</v>
      </c>
      <c r="J74" s="117">
        <f t="shared" si="0"/>
        <v>100</v>
      </c>
    </row>
    <row r="75" spans="1:12" s="30" customFormat="1" ht="14.25" customHeight="1">
      <c r="A75" s="6" t="s">
        <v>317</v>
      </c>
      <c r="B75" s="5" t="s">
        <v>22</v>
      </c>
      <c r="C75" s="5" t="s">
        <v>5</v>
      </c>
      <c r="D75" s="5" t="s">
        <v>8</v>
      </c>
      <c r="E75" s="86" t="s">
        <v>450</v>
      </c>
      <c r="F75" s="5" t="s">
        <v>58</v>
      </c>
      <c r="G75" s="121">
        <f t="shared" si="5"/>
        <v>3643.4</v>
      </c>
      <c r="H75" s="121">
        <f t="shared" si="5"/>
        <v>3643.4</v>
      </c>
      <c r="I75" s="121">
        <f t="shared" si="5"/>
        <v>3643.4</v>
      </c>
      <c r="J75" s="117">
        <f t="shared" si="0"/>
        <v>100</v>
      </c>
    </row>
    <row r="76" spans="1:12" s="30" customFormat="1" ht="12">
      <c r="A76" s="6" t="s">
        <v>78</v>
      </c>
      <c r="B76" s="5" t="s">
        <v>22</v>
      </c>
      <c r="C76" s="5" t="s">
        <v>5</v>
      </c>
      <c r="D76" s="5" t="s">
        <v>8</v>
      </c>
      <c r="E76" s="86" t="s">
        <v>450</v>
      </c>
      <c r="F76" s="5" t="s">
        <v>59</v>
      </c>
      <c r="G76" s="121">
        <v>3643.4</v>
      </c>
      <c r="H76" s="121">
        <v>3643.4</v>
      </c>
      <c r="I76" s="121">
        <v>3643.4</v>
      </c>
      <c r="J76" s="117">
        <f t="shared" si="0"/>
        <v>100</v>
      </c>
    </row>
    <row r="77" spans="1:12" s="30" customFormat="1" ht="12">
      <c r="A77" s="7" t="s">
        <v>152</v>
      </c>
      <c r="B77" s="3" t="s">
        <v>22</v>
      </c>
      <c r="C77" s="3" t="s">
        <v>5</v>
      </c>
      <c r="D77" s="3" t="s">
        <v>9</v>
      </c>
      <c r="E77" s="3"/>
      <c r="F77" s="3"/>
      <c r="G77" s="120">
        <f t="shared" ref="G77:I80" si="6">G78</f>
        <v>0</v>
      </c>
      <c r="H77" s="120">
        <f t="shared" si="6"/>
        <v>25641.58</v>
      </c>
      <c r="I77" s="120">
        <f t="shared" si="6"/>
        <v>25641.58</v>
      </c>
      <c r="J77" s="116">
        <f t="shared" ref="J77:J140" si="7">I77/H77*100</f>
        <v>100</v>
      </c>
    </row>
    <row r="78" spans="1:12" s="52" customFormat="1" ht="12">
      <c r="A78" s="6" t="s">
        <v>429</v>
      </c>
      <c r="B78" s="5" t="s">
        <v>22</v>
      </c>
      <c r="C78" s="5" t="s">
        <v>5</v>
      </c>
      <c r="D78" s="5" t="s">
        <v>9</v>
      </c>
      <c r="E78" s="5" t="s">
        <v>151</v>
      </c>
      <c r="F78" s="5"/>
      <c r="G78" s="121">
        <f t="shared" si="6"/>
        <v>0</v>
      </c>
      <c r="H78" s="121">
        <f t="shared" si="6"/>
        <v>25641.58</v>
      </c>
      <c r="I78" s="121">
        <f t="shared" si="6"/>
        <v>25641.58</v>
      </c>
      <c r="J78" s="117">
        <f t="shared" si="7"/>
        <v>100</v>
      </c>
      <c r="K78" s="54"/>
      <c r="L78" s="54"/>
    </row>
    <row r="79" spans="1:12" s="31" customFormat="1" ht="12">
      <c r="A79" s="32" t="s">
        <v>717</v>
      </c>
      <c r="B79" s="5" t="s">
        <v>22</v>
      </c>
      <c r="C79" s="5" t="s">
        <v>5</v>
      </c>
      <c r="D79" s="5" t="s">
        <v>9</v>
      </c>
      <c r="E79" s="5" t="s">
        <v>716</v>
      </c>
      <c r="F79" s="5"/>
      <c r="G79" s="121">
        <f t="shared" si="6"/>
        <v>0</v>
      </c>
      <c r="H79" s="121">
        <f t="shared" si="6"/>
        <v>25641.58</v>
      </c>
      <c r="I79" s="121">
        <f t="shared" si="6"/>
        <v>25641.58</v>
      </c>
      <c r="J79" s="117">
        <f t="shared" si="7"/>
        <v>100</v>
      </c>
      <c r="K79" s="30"/>
      <c r="L79" s="30"/>
    </row>
    <row r="80" spans="1:12" s="31" customFormat="1" ht="12">
      <c r="A80" s="6" t="s">
        <v>317</v>
      </c>
      <c r="B80" s="5" t="s">
        <v>22</v>
      </c>
      <c r="C80" s="5" t="s">
        <v>5</v>
      </c>
      <c r="D80" s="5" t="s">
        <v>9</v>
      </c>
      <c r="E80" s="5" t="s">
        <v>716</v>
      </c>
      <c r="F80" s="5" t="s">
        <v>58</v>
      </c>
      <c r="G80" s="121">
        <f t="shared" si="6"/>
        <v>0</v>
      </c>
      <c r="H80" s="121">
        <f t="shared" si="6"/>
        <v>25641.58</v>
      </c>
      <c r="I80" s="121">
        <f t="shared" si="6"/>
        <v>25641.58</v>
      </c>
      <c r="J80" s="117">
        <f t="shared" si="7"/>
        <v>100</v>
      </c>
      <c r="K80" s="30"/>
      <c r="L80" s="30"/>
    </row>
    <row r="81" spans="1:12" s="31" customFormat="1" ht="12">
      <c r="A81" s="6" t="s">
        <v>78</v>
      </c>
      <c r="B81" s="5" t="s">
        <v>22</v>
      </c>
      <c r="C81" s="5" t="s">
        <v>5</v>
      </c>
      <c r="D81" s="5" t="s">
        <v>9</v>
      </c>
      <c r="E81" s="5" t="s">
        <v>716</v>
      </c>
      <c r="F81" s="5" t="s">
        <v>59</v>
      </c>
      <c r="G81" s="121"/>
      <c r="H81" s="121">
        <v>25641.58</v>
      </c>
      <c r="I81" s="121">
        <v>25641.58</v>
      </c>
      <c r="J81" s="117">
        <f t="shared" si="7"/>
        <v>100</v>
      </c>
      <c r="K81" s="30"/>
      <c r="L81" s="30"/>
    </row>
    <row r="82" spans="1:12" s="33" customFormat="1" ht="12">
      <c r="A82" s="7" t="s">
        <v>44</v>
      </c>
      <c r="B82" s="3" t="s">
        <v>22</v>
      </c>
      <c r="C82" s="3" t="s">
        <v>5</v>
      </c>
      <c r="D82" s="3" t="s">
        <v>41</v>
      </c>
      <c r="E82" s="3"/>
      <c r="F82" s="3"/>
      <c r="G82" s="120">
        <f>G158+G171+G83+G167+G119+G115+G124+G109+G129+G141</f>
        <v>23932239.359999999</v>
      </c>
      <c r="H82" s="120">
        <f>H158+H171+H83+H167+H119+H115+H124+H109+H129+H141</f>
        <v>31293063.449999999</v>
      </c>
      <c r="I82" s="120">
        <f>I158+I171+I83+I167+I119+I115+I124+I109+I129+I141</f>
        <v>30728077.099999998</v>
      </c>
      <c r="J82" s="116">
        <f t="shared" si="7"/>
        <v>98.194531670244629</v>
      </c>
      <c r="K82" s="53"/>
      <c r="L82" s="53"/>
    </row>
    <row r="83" spans="1:12" s="30" customFormat="1" ht="24">
      <c r="A83" s="50" t="s">
        <v>436</v>
      </c>
      <c r="B83" s="5" t="s">
        <v>22</v>
      </c>
      <c r="C83" s="5" t="s">
        <v>5</v>
      </c>
      <c r="D83" s="5" t="s">
        <v>41</v>
      </c>
      <c r="E83" s="5" t="s">
        <v>124</v>
      </c>
      <c r="F83" s="5"/>
      <c r="G83" s="121">
        <f>G94+G84+G101</f>
        <v>1675429.09</v>
      </c>
      <c r="H83" s="121">
        <f>H94+H84+H101</f>
        <v>1186684</v>
      </c>
      <c r="I83" s="121">
        <f>I94+I84+I101</f>
        <v>1186684</v>
      </c>
      <c r="J83" s="117">
        <f t="shared" si="7"/>
        <v>100</v>
      </c>
    </row>
    <row r="84" spans="1:12" s="30" customFormat="1" ht="14.25" customHeight="1">
      <c r="A84" s="50" t="s">
        <v>396</v>
      </c>
      <c r="B84" s="5" t="s">
        <v>22</v>
      </c>
      <c r="C84" s="5" t="s">
        <v>5</v>
      </c>
      <c r="D84" s="5" t="s">
        <v>41</v>
      </c>
      <c r="E84" s="5" t="s">
        <v>125</v>
      </c>
      <c r="F84" s="5"/>
      <c r="G84" s="121">
        <f>G91+G88+G85</f>
        <v>1397429.09</v>
      </c>
      <c r="H84" s="121">
        <f>H91+H88+H85</f>
        <v>1142684</v>
      </c>
      <c r="I84" s="121">
        <f>I91+I88+I85</f>
        <v>1142684</v>
      </c>
      <c r="J84" s="117">
        <f t="shared" si="7"/>
        <v>100</v>
      </c>
    </row>
    <row r="85" spans="1:12" s="30" customFormat="1" ht="14.25" customHeight="1">
      <c r="A85" s="50" t="s">
        <v>726</v>
      </c>
      <c r="B85" s="5" t="s">
        <v>22</v>
      </c>
      <c r="C85" s="5" t="s">
        <v>5</v>
      </c>
      <c r="D85" s="5" t="s">
        <v>41</v>
      </c>
      <c r="E85" s="5" t="s">
        <v>720</v>
      </c>
      <c r="F85" s="5"/>
      <c r="G85" s="121">
        <f>G86</f>
        <v>0</v>
      </c>
      <c r="H85" s="121">
        <f>H86</f>
        <v>200148.91</v>
      </c>
      <c r="I85" s="121">
        <f>I86</f>
        <v>200148.91</v>
      </c>
      <c r="J85" s="117">
        <f t="shared" si="7"/>
        <v>100</v>
      </c>
    </row>
    <row r="86" spans="1:12" s="30" customFormat="1" ht="14.25" customHeight="1">
      <c r="A86" s="6" t="s">
        <v>317</v>
      </c>
      <c r="B86" s="5" t="s">
        <v>22</v>
      </c>
      <c r="C86" s="5" t="s">
        <v>5</v>
      </c>
      <c r="D86" s="5" t="s">
        <v>41</v>
      </c>
      <c r="E86" s="5" t="s">
        <v>720</v>
      </c>
      <c r="F86" s="5" t="s">
        <v>58</v>
      </c>
      <c r="G86" s="121">
        <f t="shared" ref="G86:I86" si="8">G87</f>
        <v>0</v>
      </c>
      <c r="H86" s="121">
        <f t="shared" si="8"/>
        <v>200148.91</v>
      </c>
      <c r="I86" s="121">
        <f t="shared" si="8"/>
        <v>200148.91</v>
      </c>
      <c r="J86" s="117">
        <f t="shared" si="7"/>
        <v>100</v>
      </c>
    </row>
    <row r="87" spans="1:12" s="30" customFormat="1" ht="14.25" customHeight="1">
      <c r="A87" s="6" t="s">
        <v>78</v>
      </c>
      <c r="B87" s="5" t="s">
        <v>22</v>
      </c>
      <c r="C87" s="5" t="s">
        <v>5</v>
      </c>
      <c r="D87" s="5" t="s">
        <v>41</v>
      </c>
      <c r="E87" s="5" t="s">
        <v>720</v>
      </c>
      <c r="F87" s="5" t="s">
        <v>59</v>
      </c>
      <c r="G87" s="121"/>
      <c r="H87" s="121">
        <v>200148.91</v>
      </c>
      <c r="I87" s="121">
        <v>200148.91</v>
      </c>
      <c r="J87" s="117">
        <f t="shared" si="7"/>
        <v>100</v>
      </c>
    </row>
    <row r="88" spans="1:12" s="30" customFormat="1" ht="14.25" customHeight="1">
      <c r="A88" s="6" t="s">
        <v>531</v>
      </c>
      <c r="B88" s="5" t="s">
        <v>22</v>
      </c>
      <c r="C88" s="5" t="s">
        <v>5</v>
      </c>
      <c r="D88" s="5" t="s">
        <v>41</v>
      </c>
      <c r="E88" s="5" t="s">
        <v>361</v>
      </c>
      <c r="F88" s="5"/>
      <c r="G88" s="121">
        <f>G89</f>
        <v>1397429.09</v>
      </c>
      <c r="H88" s="121">
        <f>H89</f>
        <v>942535.09</v>
      </c>
      <c r="I88" s="121">
        <f>I89</f>
        <v>942535.09</v>
      </c>
      <c r="J88" s="117">
        <f t="shared" si="7"/>
        <v>100</v>
      </c>
    </row>
    <row r="89" spans="1:12" s="30" customFormat="1" ht="14.25" customHeight="1">
      <c r="A89" s="6" t="s">
        <v>317</v>
      </c>
      <c r="B89" s="5" t="s">
        <v>22</v>
      </c>
      <c r="C89" s="5" t="s">
        <v>5</v>
      </c>
      <c r="D89" s="5" t="s">
        <v>41</v>
      </c>
      <c r="E89" s="5" t="s">
        <v>361</v>
      </c>
      <c r="F89" s="5" t="s">
        <v>58</v>
      </c>
      <c r="G89" s="121">
        <f t="shared" ref="G89:I89" si="9">G90</f>
        <v>1397429.09</v>
      </c>
      <c r="H89" s="121">
        <f t="shared" si="9"/>
        <v>942535.09</v>
      </c>
      <c r="I89" s="121">
        <f t="shared" si="9"/>
        <v>942535.09</v>
      </c>
      <c r="J89" s="117">
        <f t="shared" si="7"/>
        <v>100</v>
      </c>
    </row>
    <row r="90" spans="1:12" s="30" customFormat="1" ht="12.75" customHeight="1">
      <c r="A90" s="6" t="s">
        <v>78</v>
      </c>
      <c r="B90" s="5" t="s">
        <v>22</v>
      </c>
      <c r="C90" s="5" t="s">
        <v>5</v>
      </c>
      <c r="D90" s="5" t="s">
        <v>41</v>
      </c>
      <c r="E90" s="5" t="s">
        <v>361</v>
      </c>
      <c r="F90" s="5" t="s">
        <v>59</v>
      </c>
      <c r="G90" s="121">
        <v>1397429.09</v>
      </c>
      <c r="H90" s="121">
        <v>942535.09</v>
      </c>
      <c r="I90" s="121">
        <v>942535.09</v>
      </c>
      <c r="J90" s="117">
        <f t="shared" si="7"/>
        <v>100</v>
      </c>
    </row>
    <row r="91" spans="1:12" s="30" customFormat="1" ht="14.25" hidden="1" customHeight="1">
      <c r="A91" s="6" t="s">
        <v>420</v>
      </c>
      <c r="B91" s="5" t="s">
        <v>22</v>
      </c>
      <c r="C91" s="5" t="s">
        <v>5</v>
      </c>
      <c r="D91" s="5" t="s">
        <v>41</v>
      </c>
      <c r="E91" s="5" t="s">
        <v>422</v>
      </c>
      <c r="F91" s="5"/>
      <c r="G91" s="121">
        <f>G92</f>
        <v>0</v>
      </c>
      <c r="H91" s="121">
        <f>H92</f>
        <v>0</v>
      </c>
      <c r="I91" s="121">
        <f>I92</f>
        <v>0</v>
      </c>
      <c r="J91" s="117" t="e">
        <f t="shared" si="7"/>
        <v>#DIV/0!</v>
      </c>
    </row>
    <row r="92" spans="1:12" s="30" customFormat="1" ht="14.25" hidden="1" customHeight="1">
      <c r="A92" s="6" t="s">
        <v>317</v>
      </c>
      <c r="B92" s="5" t="s">
        <v>22</v>
      </c>
      <c r="C92" s="5" t="s">
        <v>5</v>
      </c>
      <c r="D92" s="5" t="s">
        <v>41</v>
      </c>
      <c r="E92" s="5" t="s">
        <v>422</v>
      </c>
      <c r="F92" s="5" t="s">
        <v>58</v>
      </c>
      <c r="G92" s="121">
        <f t="shared" ref="G92:I92" si="10">G93</f>
        <v>0</v>
      </c>
      <c r="H92" s="121">
        <f t="shared" si="10"/>
        <v>0</v>
      </c>
      <c r="I92" s="121">
        <f t="shared" si="10"/>
        <v>0</v>
      </c>
      <c r="J92" s="117" t="e">
        <f t="shared" si="7"/>
        <v>#DIV/0!</v>
      </c>
    </row>
    <row r="93" spans="1:12" s="30" customFormat="1" ht="14.25" hidden="1" customHeight="1">
      <c r="A93" s="6" t="s">
        <v>78</v>
      </c>
      <c r="B93" s="5" t="s">
        <v>22</v>
      </c>
      <c r="C93" s="5" t="s">
        <v>5</v>
      </c>
      <c r="D93" s="5" t="s">
        <v>41</v>
      </c>
      <c r="E93" s="5" t="s">
        <v>422</v>
      </c>
      <c r="F93" s="5" t="s">
        <v>59</v>
      </c>
      <c r="G93" s="121">
        <v>0</v>
      </c>
      <c r="H93" s="121"/>
      <c r="I93" s="121">
        <v>0</v>
      </c>
      <c r="J93" s="117" t="e">
        <f t="shared" si="7"/>
        <v>#DIV/0!</v>
      </c>
    </row>
    <row r="94" spans="1:12" s="30" customFormat="1" ht="14.25" customHeight="1">
      <c r="A94" s="6" t="s">
        <v>364</v>
      </c>
      <c r="B94" s="5" t="s">
        <v>22</v>
      </c>
      <c r="C94" s="5" t="s">
        <v>5</v>
      </c>
      <c r="D94" s="5" t="s">
        <v>41</v>
      </c>
      <c r="E94" s="5" t="s">
        <v>362</v>
      </c>
      <c r="F94" s="5"/>
      <c r="G94" s="121">
        <f>G95+G98</f>
        <v>78000</v>
      </c>
      <c r="H94" s="121">
        <f>H95+H98</f>
        <v>0</v>
      </c>
      <c r="I94" s="121">
        <f>I95+I98</f>
        <v>0</v>
      </c>
      <c r="J94" s="117">
        <v>0</v>
      </c>
    </row>
    <row r="95" spans="1:12" s="30" customFormat="1" ht="24" hidden="1">
      <c r="A95" s="6" t="s">
        <v>189</v>
      </c>
      <c r="B95" s="5" t="s">
        <v>22</v>
      </c>
      <c r="C95" s="5" t="s">
        <v>5</v>
      </c>
      <c r="D95" s="5" t="s">
        <v>41</v>
      </c>
      <c r="E95" s="5" t="s">
        <v>363</v>
      </c>
      <c r="F95" s="5"/>
      <c r="G95" s="121">
        <f t="shared" ref="G95:I96" si="11">G96</f>
        <v>0</v>
      </c>
      <c r="H95" s="121">
        <f t="shared" si="11"/>
        <v>0</v>
      </c>
      <c r="I95" s="121">
        <f t="shared" si="11"/>
        <v>0</v>
      </c>
      <c r="J95" s="117" t="e">
        <f t="shared" si="7"/>
        <v>#DIV/0!</v>
      </c>
    </row>
    <row r="96" spans="1:12" s="30" customFormat="1" ht="24" hidden="1">
      <c r="A96" s="6" t="s">
        <v>84</v>
      </c>
      <c r="B96" s="5" t="s">
        <v>22</v>
      </c>
      <c r="C96" s="5" t="s">
        <v>5</v>
      </c>
      <c r="D96" s="5" t="s">
        <v>41</v>
      </c>
      <c r="E96" s="5" t="s">
        <v>363</v>
      </c>
      <c r="F96" s="5" t="s">
        <v>83</v>
      </c>
      <c r="G96" s="121">
        <f t="shared" si="11"/>
        <v>0</v>
      </c>
      <c r="H96" s="121">
        <f t="shared" si="11"/>
        <v>0</v>
      </c>
      <c r="I96" s="121">
        <f t="shared" si="11"/>
        <v>0</v>
      </c>
      <c r="J96" s="117" t="e">
        <f t="shared" si="7"/>
        <v>#DIV/0!</v>
      </c>
    </row>
    <row r="97" spans="1:10" s="30" customFormat="1" ht="24" hidden="1">
      <c r="A97" s="6" t="s">
        <v>247</v>
      </c>
      <c r="B97" s="5" t="s">
        <v>22</v>
      </c>
      <c r="C97" s="5" t="s">
        <v>5</v>
      </c>
      <c r="D97" s="5" t="s">
        <v>41</v>
      </c>
      <c r="E97" s="5" t="s">
        <v>363</v>
      </c>
      <c r="F97" s="5" t="s">
        <v>183</v>
      </c>
      <c r="G97" s="121"/>
      <c r="H97" s="121"/>
      <c r="I97" s="121"/>
      <c r="J97" s="117" t="e">
        <f t="shared" si="7"/>
        <v>#DIV/0!</v>
      </c>
    </row>
    <row r="98" spans="1:10" s="30" customFormat="1" ht="13.5" customHeight="1">
      <c r="A98" s="6" t="s">
        <v>190</v>
      </c>
      <c r="B98" s="5" t="s">
        <v>22</v>
      </c>
      <c r="C98" s="5" t="s">
        <v>5</v>
      </c>
      <c r="D98" s="5" t="s">
        <v>41</v>
      </c>
      <c r="E98" s="5" t="s">
        <v>398</v>
      </c>
      <c r="F98" s="5"/>
      <c r="G98" s="121">
        <f t="shared" ref="G98:I99" si="12">G99</f>
        <v>78000</v>
      </c>
      <c r="H98" s="121">
        <f t="shared" si="12"/>
        <v>0</v>
      </c>
      <c r="I98" s="121">
        <f t="shared" si="12"/>
        <v>0</v>
      </c>
      <c r="J98" s="117">
        <v>0</v>
      </c>
    </row>
    <row r="99" spans="1:10" s="30" customFormat="1" ht="24">
      <c r="A99" s="6" t="s">
        <v>84</v>
      </c>
      <c r="B99" s="5" t="s">
        <v>22</v>
      </c>
      <c r="C99" s="5" t="s">
        <v>5</v>
      </c>
      <c r="D99" s="5" t="s">
        <v>41</v>
      </c>
      <c r="E99" s="5" t="s">
        <v>398</v>
      </c>
      <c r="F99" s="5" t="s">
        <v>83</v>
      </c>
      <c r="G99" s="121">
        <f t="shared" si="12"/>
        <v>78000</v>
      </c>
      <c r="H99" s="121">
        <f t="shared" si="12"/>
        <v>0</v>
      </c>
      <c r="I99" s="121">
        <f t="shared" si="12"/>
        <v>0</v>
      </c>
      <c r="J99" s="117">
        <v>0</v>
      </c>
    </row>
    <row r="100" spans="1:10" s="30" customFormat="1" ht="24">
      <c r="A100" s="6" t="s">
        <v>182</v>
      </c>
      <c r="B100" s="5" t="s">
        <v>22</v>
      </c>
      <c r="C100" s="5" t="s">
        <v>5</v>
      </c>
      <c r="D100" s="5" t="s">
        <v>41</v>
      </c>
      <c r="E100" s="5" t="s">
        <v>398</v>
      </c>
      <c r="F100" s="5" t="s">
        <v>183</v>
      </c>
      <c r="G100" s="121">
        <v>78000</v>
      </c>
      <c r="H100" s="121">
        <v>0</v>
      </c>
      <c r="I100" s="121"/>
      <c r="J100" s="117">
        <v>0</v>
      </c>
    </row>
    <row r="101" spans="1:10" s="30" customFormat="1" ht="15.75" customHeight="1">
      <c r="A101" s="6" t="s">
        <v>437</v>
      </c>
      <c r="B101" s="5" t="s">
        <v>22</v>
      </c>
      <c r="C101" s="5" t="s">
        <v>5</v>
      </c>
      <c r="D101" s="5" t="s">
        <v>41</v>
      </c>
      <c r="E101" s="5" t="s">
        <v>438</v>
      </c>
      <c r="F101" s="5"/>
      <c r="G101" s="121">
        <f>G102+G105</f>
        <v>200000</v>
      </c>
      <c r="H101" s="121">
        <f>H102+H105</f>
        <v>44000</v>
      </c>
      <c r="I101" s="121">
        <f>I102+I105</f>
        <v>44000</v>
      </c>
      <c r="J101" s="117">
        <f t="shared" si="7"/>
        <v>100</v>
      </c>
    </row>
    <row r="102" spans="1:10" s="30" customFormat="1" ht="15.75" customHeight="1">
      <c r="A102" s="6" t="s">
        <v>399</v>
      </c>
      <c r="B102" s="5" t="s">
        <v>22</v>
      </c>
      <c r="C102" s="5" t="s">
        <v>5</v>
      </c>
      <c r="D102" s="5" t="s">
        <v>41</v>
      </c>
      <c r="E102" s="5" t="s">
        <v>439</v>
      </c>
      <c r="F102" s="5"/>
      <c r="G102" s="121">
        <f>G103</f>
        <v>200000</v>
      </c>
      <c r="H102" s="121">
        <f>H103</f>
        <v>44000</v>
      </c>
      <c r="I102" s="121">
        <f>I103</f>
        <v>44000</v>
      </c>
      <c r="J102" s="117">
        <f t="shared" si="7"/>
        <v>100</v>
      </c>
    </row>
    <row r="103" spans="1:10" s="30" customFormat="1" ht="15.75" customHeight="1">
      <c r="A103" s="6" t="s">
        <v>317</v>
      </c>
      <c r="B103" s="5" t="s">
        <v>22</v>
      </c>
      <c r="C103" s="5" t="s">
        <v>5</v>
      </c>
      <c r="D103" s="5" t="s">
        <v>41</v>
      </c>
      <c r="E103" s="5" t="s">
        <v>439</v>
      </c>
      <c r="F103" s="5" t="s">
        <v>58</v>
      </c>
      <c r="G103" s="121">
        <f t="shared" ref="G103:I103" si="13">G104</f>
        <v>200000</v>
      </c>
      <c r="H103" s="121">
        <f t="shared" si="13"/>
        <v>44000</v>
      </c>
      <c r="I103" s="121">
        <f t="shared" si="13"/>
        <v>44000</v>
      </c>
      <c r="J103" s="117">
        <f t="shared" si="7"/>
        <v>100</v>
      </c>
    </row>
    <row r="104" spans="1:10" s="30" customFormat="1" ht="12">
      <c r="A104" s="6" t="s">
        <v>78</v>
      </c>
      <c r="B104" s="5" t="s">
        <v>22</v>
      </c>
      <c r="C104" s="5" t="s">
        <v>5</v>
      </c>
      <c r="D104" s="5" t="s">
        <v>41</v>
      </c>
      <c r="E104" s="5" t="s">
        <v>439</v>
      </c>
      <c r="F104" s="5" t="s">
        <v>59</v>
      </c>
      <c r="G104" s="121">
        <v>200000</v>
      </c>
      <c r="H104" s="121">
        <v>44000</v>
      </c>
      <c r="I104" s="121">
        <v>44000</v>
      </c>
      <c r="J104" s="117">
        <f t="shared" si="7"/>
        <v>100</v>
      </c>
    </row>
    <row r="105" spans="1:10" s="30" customFormat="1" ht="12" hidden="1">
      <c r="A105" s="6" t="s">
        <v>593</v>
      </c>
      <c r="B105" s="5" t="s">
        <v>22</v>
      </c>
      <c r="C105" s="5" t="s">
        <v>5</v>
      </c>
      <c r="D105" s="5" t="s">
        <v>41</v>
      </c>
      <c r="E105" s="5" t="s">
        <v>591</v>
      </c>
      <c r="F105" s="5"/>
      <c r="G105" s="121">
        <f t="shared" ref="G105:I107" si="14">G106</f>
        <v>0</v>
      </c>
      <c r="H105" s="121">
        <f t="shared" si="14"/>
        <v>0</v>
      </c>
      <c r="I105" s="121">
        <f t="shared" si="14"/>
        <v>0</v>
      </c>
      <c r="J105" s="117" t="e">
        <f t="shared" si="7"/>
        <v>#DIV/0!</v>
      </c>
    </row>
    <row r="106" spans="1:10" s="30" customFormat="1" ht="12" hidden="1">
      <c r="A106" s="6" t="s">
        <v>590</v>
      </c>
      <c r="B106" s="5" t="s">
        <v>22</v>
      </c>
      <c r="C106" s="5" t="s">
        <v>5</v>
      </c>
      <c r="D106" s="5" t="s">
        <v>41</v>
      </c>
      <c r="E106" s="5" t="s">
        <v>592</v>
      </c>
      <c r="F106" s="5"/>
      <c r="G106" s="121">
        <f t="shared" si="14"/>
        <v>0</v>
      </c>
      <c r="H106" s="121">
        <f t="shared" si="14"/>
        <v>0</v>
      </c>
      <c r="I106" s="121">
        <f t="shared" si="14"/>
        <v>0</v>
      </c>
      <c r="J106" s="117" t="e">
        <f t="shared" si="7"/>
        <v>#DIV/0!</v>
      </c>
    </row>
    <row r="107" spans="1:10" s="30" customFormat="1" ht="12" hidden="1">
      <c r="A107" s="6" t="s">
        <v>317</v>
      </c>
      <c r="B107" s="5" t="s">
        <v>22</v>
      </c>
      <c r="C107" s="5" t="s">
        <v>5</v>
      </c>
      <c r="D107" s="5" t="s">
        <v>41</v>
      </c>
      <c r="E107" s="5" t="s">
        <v>592</v>
      </c>
      <c r="F107" s="5" t="s">
        <v>58</v>
      </c>
      <c r="G107" s="121">
        <f t="shared" si="14"/>
        <v>0</v>
      </c>
      <c r="H107" s="121">
        <f t="shared" si="14"/>
        <v>0</v>
      </c>
      <c r="I107" s="121">
        <f t="shared" si="14"/>
        <v>0</v>
      </c>
      <c r="J107" s="117" t="e">
        <f t="shared" si="7"/>
        <v>#DIV/0!</v>
      </c>
    </row>
    <row r="108" spans="1:10" s="30" customFormat="1" ht="12" hidden="1" customHeight="1">
      <c r="A108" s="6" t="s">
        <v>78</v>
      </c>
      <c r="B108" s="5" t="s">
        <v>22</v>
      </c>
      <c r="C108" s="5" t="s">
        <v>5</v>
      </c>
      <c r="D108" s="5" t="s">
        <v>41</v>
      </c>
      <c r="E108" s="5" t="s">
        <v>592</v>
      </c>
      <c r="F108" s="5" t="s">
        <v>59</v>
      </c>
      <c r="G108" s="121"/>
      <c r="H108" s="121"/>
      <c r="I108" s="121"/>
      <c r="J108" s="117" t="e">
        <f t="shared" si="7"/>
        <v>#DIV/0!</v>
      </c>
    </row>
    <row r="109" spans="1:10" s="30" customFormat="1" ht="24">
      <c r="A109" s="6" t="s">
        <v>526</v>
      </c>
      <c r="B109" s="5" t="s">
        <v>22</v>
      </c>
      <c r="C109" s="5" t="s">
        <v>5</v>
      </c>
      <c r="D109" s="5" t="s">
        <v>41</v>
      </c>
      <c r="E109" s="5" t="s">
        <v>320</v>
      </c>
      <c r="F109" s="5"/>
      <c r="G109" s="121">
        <f t="shared" ref="G109:I113" si="15">G110</f>
        <v>100000</v>
      </c>
      <c r="H109" s="121">
        <f t="shared" si="15"/>
        <v>240400</v>
      </c>
      <c r="I109" s="121">
        <f t="shared" si="15"/>
        <v>240400</v>
      </c>
      <c r="J109" s="117">
        <f t="shared" si="7"/>
        <v>100</v>
      </c>
    </row>
    <row r="110" spans="1:10" s="30" customFormat="1" ht="24">
      <c r="A110" s="6" t="s">
        <v>323</v>
      </c>
      <c r="B110" s="5" t="s">
        <v>22</v>
      </c>
      <c r="C110" s="5" t="s">
        <v>5</v>
      </c>
      <c r="D110" s="5" t="s">
        <v>41</v>
      </c>
      <c r="E110" s="5" t="s">
        <v>321</v>
      </c>
      <c r="F110" s="5"/>
      <c r="G110" s="121">
        <f>G113+G111</f>
        <v>100000</v>
      </c>
      <c r="H110" s="121">
        <f>H113+H111</f>
        <v>240400</v>
      </c>
      <c r="I110" s="121">
        <f>I113+I111</f>
        <v>240400</v>
      </c>
      <c r="J110" s="117">
        <f t="shared" si="7"/>
        <v>100</v>
      </c>
    </row>
    <row r="111" spans="1:10" s="30" customFormat="1" ht="12">
      <c r="A111" s="6" t="s">
        <v>317</v>
      </c>
      <c r="B111" s="5" t="s">
        <v>22</v>
      </c>
      <c r="C111" s="5" t="s">
        <v>5</v>
      </c>
      <c r="D111" s="5" t="s">
        <v>41</v>
      </c>
      <c r="E111" s="5" t="s">
        <v>321</v>
      </c>
      <c r="F111" s="5" t="s">
        <v>203</v>
      </c>
      <c r="G111" s="121">
        <f t="shared" ref="G111:I111" si="16">G112</f>
        <v>100000</v>
      </c>
      <c r="H111" s="121">
        <f t="shared" si="16"/>
        <v>240400</v>
      </c>
      <c r="I111" s="121">
        <f t="shared" si="16"/>
        <v>240400</v>
      </c>
      <c r="J111" s="117">
        <f t="shared" si="7"/>
        <v>100</v>
      </c>
    </row>
    <row r="112" spans="1:10" s="30" customFormat="1" ht="12">
      <c r="A112" s="6" t="s">
        <v>78</v>
      </c>
      <c r="B112" s="5" t="s">
        <v>22</v>
      </c>
      <c r="C112" s="5" t="s">
        <v>5</v>
      </c>
      <c r="D112" s="5" t="s">
        <v>41</v>
      </c>
      <c r="E112" s="5" t="s">
        <v>321</v>
      </c>
      <c r="F112" s="5" t="s">
        <v>59</v>
      </c>
      <c r="G112" s="121">
        <v>100000</v>
      </c>
      <c r="H112" s="121">
        <v>240400</v>
      </c>
      <c r="I112" s="121">
        <v>240400</v>
      </c>
      <c r="J112" s="117">
        <f t="shared" si="7"/>
        <v>100</v>
      </c>
    </row>
    <row r="113" spans="1:10" s="30" customFormat="1" ht="24" hidden="1">
      <c r="A113" s="6" t="s">
        <v>84</v>
      </c>
      <c r="B113" s="5" t="s">
        <v>22</v>
      </c>
      <c r="C113" s="5" t="s">
        <v>5</v>
      </c>
      <c r="D113" s="5" t="s">
        <v>41</v>
      </c>
      <c r="E113" s="5" t="s">
        <v>321</v>
      </c>
      <c r="F113" s="5" t="s">
        <v>83</v>
      </c>
      <c r="G113" s="121">
        <f t="shared" si="15"/>
        <v>0</v>
      </c>
      <c r="H113" s="121">
        <f t="shared" si="15"/>
        <v>0</v>
      </c>
      <c r="I113" s="121">
        <f t="shared" si="15"/>
        <v>0</v>
      </c>
      <c r="J113" s="117" t="e">
        <f t="shared" si="7"/>
        <v>#DIV/0!</v>
      </c>
    </row>
    <row r="114" spans="1:10" s="30" customFormat="1" ht="12" hidden="1">
      <c r="A114" s="6" t="s">
        <v>156</v>
      </c>
      <c r="B114" s="5" t="s">
        <v>22</v>
      </c>
      <c r="C114" s="5" t="s">
        <v>5</v>
      </c>
      <c r="D114" s="5" t="s">
        <v>41</v>
      </c>
      <c r="E114" s="5" t="s">
        <v>321</v>
      </c>
      <c r="F114" s="5" t="s">
        <v>157</v>
      </c>
      <c r="G114" s="121">
        <v>0</v>
      </c>
      <c r="H114" s="121"/>
      <c r="I114" s="121">
        <v>0</v>
      </c>
      <c r="J114" s="117" t="e">
        <f t="shared" si="7"/>
        <v>#DIV/0!</v>
      </c>
    </row>
    <row r="115" spans="1:10" s="30" customFormat="1" ht="24" hidden="1">
      <c r="A115" s="6" t="s">
        <v>468</v>
      </c>
      <c r="B115" s="5" t="s">
        <v>22</v>
      </c>
      <c r="C115" s="5" t="s">
        <v>5</v>
      </c>
      <c r="D115" s="5" t="s">
        <v>41</v>
      </c>
      <c r="E115" s="5" t="s">
        <v>469</v>
      </c>
      <c r="F115" s="5"/>
      <c r="G115" s="121">
        <f t="shared" ref="G115:I117" si="17">G116</f>
        <v>0</v>
      </c>
      <c r="H115" s="121">
        <f t="shared" si="17"/>
        <v>0</v>
      </c>
      <c r="I115" s="121">
        <f t="shared" si="17"/>
        <v>0</v>
      </c>
      <c r="J115" s="117" t="e">
        <f t="shared" si="7"/>
        <v>#DIV/0!</v>
      </c>
    </row>
    <row r="116" spans="1:10" s="30" customFormat="1" ht="13.5" hidden="1" customHeight="1">
      <c r="A116" s="6" t="s">
        <v>226</v>
      </c>
      <c r="B116" s="5" t="s">
        <v>22</v>
      </c>
      <c r="C116" s="5" t="s">
        <v>5</v>
      </c>
      <c r="D116" s="5" t="s">
        <v>41</v>
      </c>
      <c r="E116" s="5" t="s">
        <v>525</v>
      </c>
      <c r="F116" s="5"/>
      <c r="G116" s="121">
        <f t="shared" si="17"/>
        <v>0</v>
      </c>
      <c r="H116" s="121">
        <f t="shared" si="17"/>
        <v>0</v>
      </c>
      <c r="I116" s="121">
        <f t="shared" si="17"/>
        <v>0</v>
      </c>
      <c r="J116" s="117" t="e">
        <f t="shared" si="7"/>
        <v>#DIV/0!</v>
      </c>
    </row>
    <row r="117" spans="1:10" s="30" customFormat="1" ht="24" hidden="1">
      <c r="A117" s="6" t="s">
        <v>110</v>
      </c>
      <c r="B117" s="5" t="s">
        <v>22</v>
      </c>
      <c r="C117" s="5" t="s">
        <v>5</v>
      </c>
      <c r="D117" s="5" t="s">
        <v>41</v>
      </c>
      <c r="E117" s="5" t="s">
        <v>525</v>
      </c>
      <c r="F117" s="5" t="s">
        <v>107</v>
      </c>
      <c r="G117" s="121">
        <f t="shared" si="17"/>
        <v>0</v>
      </c>
      <c r="H117" s="121">
        <f t="shared" si="17"/>
        <v>0</v>
      </c>
      <c r="I117" s="121">
        <f t="shared" si="17"/>
        <v>0</v>
      </c>
      <c r="J117" s="117" t="e">
        <f t="shared" si="7"/>
        <v>#DIV/0!</v>
      </c>
    </row>
    <row r="118" spans="1:10" s="30" customFormat="1" ht="12" hidden="1">
      <c r="A118" s="6" t="s">
        <v>109</v>
      </c>
      <c r="B118" s="5" t="s">
        <v>22</v>
      </c>
      <c r="C118" s="5" t="s">
        <v>5</v>
      </c>
      <c r="D118" s="5" t="s">
        <v>41</v>
      </c>
      <c r="E118" s="5" t="s">
        <v>525</v>
      </c>
      <c r="F118" s="5" t="s">
        <v>108</v>
      </c>
      <c r="G118" s="121"/>
      <c r="H118" s="121"/>
      <c r="I118" s="121"/>
      <c r="J118" s="117" t="e">
        <f t="shared" si="7"/>
        <v>#DIV/0!</v>
      </c>
    </row>
    <row r="119" spans="1:10" s="30" customFormat="1" ht="24" hidden="1">
      <c r="A119" s="50" t="s">
        <v>523</v>
      </c>
      <c r="B119" s="5" t="s">
        <v>43</v>
      </c>
      <c r="C119" s="5" t="s">
        <v>5</v>
      </c>
      <c r="D119" s="5" t="s">
        <v>41</v>
      </c>
      <c r="E119" s="5" t="s">
        <v>143</v>
      </c>
      <c r="F119" s="5"/>
      <c r="G119" s="121">
        <f t="shared" ref="G119:I120" si="18">G120</f>
        <v>0</v>
      </c>
      <c r="H119" s="121">
        <f t="shared" si="18"/>
        <v>0</v>
      </c>
      <c r="I119" s="121">
        <f t="shared" si="18"/>
        <v>0</v>
      </c>
      <c r="J119" s="117" t="e">
        <f t="shared" si="7"/>
        <v>#DIV/0!</v>
      </c>
    </row>
    <row r="120" spans="1:10" s="30" customFormat="1" ht="12" hidden="1">
      <c r="A120" s="50" t="s">
        <v>524</v>
      </c>
      <c r="B120" s="5" t="s">
        <v>43</v>
      </c>
      <c r="C120" s="5" t="s">
        <v>5</v>
      </c>
      <c r="D120" s="5" t="s">
        <v>41</v>
      </c>
      <c r="E120" s="5" t="s">
        <v>144</v>
      </c>
      <c r="F120" s="5"/>
      <c r="G120" s="121">
        <f t="shared" si="18"/>
        <v>0</v>
      </c>
      <c r="H120" s="121">
        <f t="shared" si="18"/>
        <v>0</v>
      </c>
      <c r="I120" s="121">
        <f t="shared" si="18"/>
        <v>0</v>
      </c>
      <c r="J120" s="117" t="e">
        <f t="shared" si="7"/>
        <v>#DIV/0!</v>
      </c>
    </row>
    <row r="121" spans="1:10" s="30" customFormat="1" ht="12" hidden="1">
      <c r="A121" s="6" t="s">
        <v>50</v>
      </c>
      <c r="B121" s="5" t="s">
        <v>43</v>
      </c>
      <c r="C121" s="5" t="s">
        <v>5</v>
      </c>
      <c r="D121" s="5" t="s">
        <v>41</v>
      </c>
      <c r="E121" s="5" t="s">
        <v>145</v>
      </c>
      <c r="F121" s="5"/>
      <c r="G121" s="121">
        <f>G122+G124+G126</f>
        <v>0</v>
      </c>
      <c r="H121" s="121">
        <f>H122+H124+H126</f>
        <v>0</v>
      </c>
      <c r="I121" s="121">
        <f>I122+I124+I126</f>
        <v>0</v>
      </c>
      <c r="J121" s="117" t="e">
        <f t="shared" si="7"/>
        <v>#DIV/0!</v>
      </c>
    </row>
    <row r="122" spans="1:10" s="30" customFormat="1" ht="36" hidden="1">
      <c r="A122" s="6" t="s">
        <v>315</v>
      </c>
      <c r="B122" s="5" t="s">
        <v>43</v>
      </c>
      <c r="C122" s="5" t="s">
        <v>5</v>
      </c>
      <c r="D122" s="5" t="s">
        <v>41</v>
      </c>
      <c r="E122" s="5" t="s">
        <v>145</v>
      </c>
      <c r="F122" s="5" t="s">
        <v>51</v>
      </c>
      <c r="G122" s="121">
        <f>G123</f>
        <v>0</v>
      </c>
      <c r="H122" s="121">
        <f>H123</f>
        <v>0</v>
      </c>
      <c r="I122" s="121">
        <f>I123</f>
        <v>0</v>
      </c>
      <c r="J122" s="117" t="e">
        <f t="shared" si="7"/>
        <v>#DIV/0!</v>
      </c>
    </row>
    <row r="123" spans="1:10" s="30" customFormat="1" ht="12" hidden="1">
      <c r="A123" s="6" t="s">
        <v>54</v>
      </c>
      <c r="B123" s="5" t="s">
        <v>43</v>
      </c>
      <c r="C123" s="5" t="s">
        <v>5</v>
      </c>
      <c r="D123" s="5" t="s">
        <v>41</v>
      </c>
      <c r="E123" s="5" t="s">
        <v>145</v>
      </c>
      <c r="F123" s="5" t="s">
        <v>53</v>
      </c>
      <c r="G123" s="121"/>
      <c r="H123" s="121"/>
      <c r="I123" s="121"/>
      <c r="J123" s="117" t="e">
        <f t="shared" si="7"/>
        <v>#DIV/0!</v>
      </c>
    </row>
    <row r="124" spans="1:10" s="30" customFormat="1" ht="24" hidden="1">
      <c r="A124" s="6" t="s">
        <v>454</v>
      </c>
      <c r="B124" s="5" t="s">
        <v>22</v>
      </c>
      <c r="C124" s="5" t="s">
        <v>5</v>
      </c>
      <c r="D124" s="5" t="s">
        <v>41</v>
      </c>
      <c r="E124" s="5" t="s">
        <v>160</v>
      </c>
      <c r="F124" s="5"/>
      <c r="G124" s="121">
        <f t="shared" ref="G124:I127" si="19">G125</f>
        <v>0</v>
      </c>
      <c r="H124" s="121">
        <f t="shared" si="19"/>
        <v>0</v>
      </c>
      <c r="I124" s="121">
        <f t="shared" si="19"/>
        <v>0</v>
      </c>
      <c r="J124" s="117" t="e">
        <f t="shared" si="7"/>
        <v>#DIV/0!</v>
      </c>
    </row>
    <row r="125" spans="1:10" s="30" customFormat="1" ht="12" hidden="1">
      <c r="A125" s="6" t="s">
        <v>455</v>
      </c>
      <c r="B125" s="5" t="s">
        <v>22</v>
      </c>
      <c r="C125" s="5" t="s">
        <v>5</v>
      </c>
      <c r="D125" s="5" t="s">
        <v>41</v>
      </c>
      <c r="E125" s="5" t="s">
        <v>299</v>
      </c>
      <c r="F125" s="5"/>
      <c r="G125" s="121">
        <f t="shared" si="19"/>
        <v>0</v>
      </c>
      <c r="H125" s="121">
        <f t="shared" si="19"/>
        <v>0</v>
      </c>
      <c r="I125" s="121">
        <f t="shared" si="19"/>
        <v>0</v>
      </c>
      <c r="J125" s="117" t="e">
        <f t="shared" si="7"/>
        <v>#DIV/0!</v>
      </c>
    </row>
    <row r="126" spans="1:10" s="30" customFormat="1" ht="12" hidden="1">
      <c r="A126" s="6" t="s">
        <v>88</v>
      </c>
      <c r="B126" s="5" t="s">
        <v>22</v>
      </c>
      <c r="C126" s="5" t="s">
        <v>5</v>
      </c>
      <c r="D126" s="5" t="s">
        <v>41</v>
      </c>
      <c r="E126" s="5" t="s">
        <v>335</v>
      </c>
      <c r="F126" s="5"/>
      <c r="G126" s="121">
        <f t="shared" si="19"/>
        <v>0</v>
      </c>
      <c r="H126" s="121">
        <f t="shared" si="19"/>
        <v>0</v>
      </c>
      <c r="I126" s="121">
        <f t="shared" si="19"/>
        <v>0</v>
      </c>
      <c r="J126" s="117" t="e">
        <f t="shared" si="7"/>
        <v>#DIV/0!</v>
      </c>
    </row>
    <row r="127" spans="1:10" s="30" customFormat="1" ht="12" hidden="1">
      <c r="A127" s="6" t="s">
        <v>62</v>
      </c>
      <c r="B127" s="5" t="s">
        <v>22</v>
      </c>
      <c r="C127" s="5" t="s">
        <v>5</v>
      </c>
      <c r="D127" s="5" t="s">
        <v>41</v>
      </c>
      <c r="E127" s="5" t="s">
        <v>335</v>
      </c>
      <c r="F127" s="5" t="s">
        <v>336</v>
      </c>
      <c r="G127" s="121">
        <f t="shared" si="19"/>
        <v>0</v>
      </c>
      <c r="H127" s="121">
        <f t="shared" si="19"/>
        <v>0</v>
      </c>
      <c r="I127" s="121">
        <f t="shared" si="19"/>
        <v>0</v>
      </c>
      <c r="J127" s="117" t="e">
        <f t="shared" si="7"/>
        <v>#DIV/0!</v>
      </c>
    </row>
    <row r="128" spans="1:10" s="30" customFormat="1" ht="12" hidden="1">
      <c r="A128" s="6" t="s">
        <v>63</v>
      </c>
      <c r="B128" s="5" t="s">
        <v>22</v>
      </c>
      <c r="C128" s="5" t="s">
        <v>5</v>
      </c>
      <c r="D128" s="5" t="s">
        <v>41</v>
      </c>
      <c r="E128" s="5" t="s">
        <v>335</v>
      </c>
      <c r="F128" s="5" t="s">
        <v>61</v>
      </c>
      <c r="G128" s="121"/>
      <c r="H128" s="121"/>
      <c r="I128" s="121"/>
      <c r="J128" s="117" t="e">
        <f t="shared" si="7"/>
        <v>#DIV/0!</v>
      </c>
    </row>
    <row r="129" spans="1:10" s="30" customFormat="1" ht="24">
      <c r="A129" s="50" t="s">
        <v>523</v>
      </c>
      <c r="B129" s="5" t="s">
        <v>22</v>
      </c>
      <c r="C129" s="5" t="s">
        <v>5</v>
      </c>
      <c r="D129" s="5" t="s">
        <v>41</v>
      </c>
      <c r="E129" s="5" t="s">
        <v>143</v>
      </c>
      <c r="F129" s="5"/>
      <c r="G129" s="121">
        <f>G130</f>
        <v>3666211</v>
      </c>
      <c r="H129" s="121">
        <f>H130</f>
        <v>1018747</v>
      </c>
      <c r="I129" s="121">
        <f>I130</f>
        <v>1018747</v>
      </c>
      <c r="J129" s="117">
        <f t="shared" si="7"/>
        <v>100</v>
      </c>
    </row>
    <row r="130" spans="1:10" s="30" customFormat="1" ht="12">
      <c r="A130" s="50" t="s">
        <v>524</v>
      </c>
      <c r="B130" s="5" t="s">
        <v>22</v>
      </c>
      <c r="C130" s="5" t="s">
        <v>5</v>
      </c>
      <c r="D130" s="5" t="s">
        <v>41</v>
      </c>
      <c r="E130" s="5" t="s">
        <v>144</v>
      </c>
      <c r="F130" s="5"/>
      <c r="G130" s="121">
        <f>G136+G131</f>
        <v>3666211</v>
      </c>
      <c r="H130" s="121">
        <f>H136+H131</f>
        <v>1018747</v>
      </c>
      <c r="I130" s="121">
        <f>I136+I131</f>
        <v>1018747</v>
      </c>
      <c r="J130" s="117">
        <f t="shared" si="7"/>
        <v>100</v>
      </c>
    </row>
    <row r="131" spans="1:10" s="30" customFormat="1" ht="36">
      <c r="A131" s="6" t="s">
        <v>528</v>
      </c>
      <c r="B131" s="5" t="s">
        <v>22</v>
      </c>
      <c r="C131" s="5" t="s">
        <v>5</v>
      </c>
      <c r="D131" s="5" t="s">
        <v>41</v>
      </c>
      <c r="E131" s="5" t="s">
        <v>556</v>
      </c>
      <c r="F131" s="5"/>
      <c r="G131" s="121">
        <f>G134+G132</f>
        <v>1700000</v>
      </c>
      <c r="H131" s="121">
        <f>H134+H132</f>
        <v>805494</v>
      </c>
      <c r="I131" s="121">
        <f>I134+I132</f>
        <v>805494</v>
      </c>
      <c r="J131" s="117">
        <f t="shared" si="7"/>
        <v>100</v>
      </c>
    </row>
    <row r="132" spans="1:10" s="30" customFormat="1" ht="36">
      <c r="A132" s="6" t="s">
        <v>315</v>
      </c>
      <c r="B132" s="5" t="s">
        <v>22</v>
      </c>
      <c r="C132" s="5" t="s">
        <v>5</v>
      </c>
      <c r="D132" s="5" t="s">
        <v>41</v>
      </c>
      <c r="E132" s="5" t="s">
        <v>556</v>
      </c>
      <c r="F132" s="5" t="s">
        <v>51</v>
      </c>
      <c r="G132" s="121">
        <f>G133</f>
        <v>1700000</v>
      </c>
      <c r="H132" s="121">
        <f>H133</f>
        <v>0</v>
      </c>
      <c r="I132" s="121">
        <f>I133</f>
        <v>0</v>
      </c>
      <c r="J132" s="117">
        <v>0</v>
      </c>
    </row>
    <row r="133" spans="1:10" s="30" customFormat="1" ht="12">
      <c r="A133" s="6" t="s">
        <v>54</v>
      </c>
      <c r="B133" s="5" t="s">
        <v>22</v>
      </c>
      <c r="C133" s="5" t="s">
        <v>5</v>
      </c>
      <c r="D133" s="5" t="s">
        <v>41</v>
      </c>
      <c r="E133" s="5" t="s">
        <v>556</v>
      </c>
      <c r="F133" s="5" t="s">
        <v>53</v>
      </c>
      <c r="G133" s="121">
        <v>1700000</v>
      </c>
      <c r="H133" s="121"/>
      <c r="I133" s="121">
        <v>0</v>
      </c>
      <c r="J133" s="117">
        <v>0</v>
      </c>
    </row>
    <row r="134" spans="1:10" s="30" customFormat="1" ht="12">
      <c r="A134" s="9" t="s">
        <v>70</v>
      </c>
      <c r="B134" s="5" t="s">
        <v>22</v>
      </c>
      <c r="C134" s="5" t="s">
        <v>5</v>
      </c>
      <c r="D134" s="5" t="s">
        <v>41</v>
      </c>
      <c r="E134" s="5" t="s">
        <v>556</v>
      </c>
      <c r="F134" s="5" t="s">
        <v>69</v>
      </c>
      <c r="G134" s="121">
        <f>G135</f>
        <v>0</v>
      </c>
      <c r="H134" s="121">
        <f>H135</f>
        <v>805494</v>
      </c>
      <c r="I134" s="121">
        <f>I135</f>
        <v>805494</v>
      </c>
      <c r="J134" s="117">
        <f t="shared" si="7"/>
        <v>100</v>
      </c>
    </row>
    <row r="135" spans="1:10" s="30" customFormat="1" ht="15.75" customHeight="1">
      <c r="A135" s="9" t="s">
        <v>74</v>
      </c>
      <c r="B135" s="5" t="s">
        <v>22</v>
      </c>
      <c r="C135" s="5" t="s">
        <v>5</v>
      </c>
      <c r="D135" s="5" t="s">
        <v>41</v>
      </c>
      <c r="E135" s="5" t="s">
        <v>556</v>
      </c>
      <c r="F135" s="5" t="s">
        <v>73</v>
      </c>
      <c r="G135" s="121"/>
      <c r="H135" s="121">
        <v>805494</v>
      </c>
      <c r="I135" s="121">
        <v>805494</v>
      </c>
      <c r="J135" s="117">
        <f t="shared" si="7"/>
        <v>100</v>
      </c>
    </row>
    <row r="136" spans="1:10" s="30" customFormat="1" ht="48">
      <c r="A136" s="6" t="s">
        <v>527</v>
      </c>
      <c r="B136" s="5" t="s">
        <v>22</v>
      </c>
      <c r="C136" s="5" t="s">
        <v>5</v>
      </c>
      <c r="D136" s="5" t="s">
        <v>41</v>
      </c>
      <c r="E136" s="5" t="s">
        <v>555</v>
      </c>
      <c r="F136" s="5"/>
      <c r="G136" s="121">
        <f>G137+G139</f>
        <v>1966211</v>
      </c>
      <c r="H136" s="121">
        <f>H137+H139</f>
        <v>213253</v>
      </c>
      <c r="I136" s="121">
        <f>I137+I139</f>
        <v>213253</v>
      </c>
      <c r="J136" s="117">
        <f t="shared" si="7"/>
        <v>100</v>
      </c>
    </row>
    <row r="137" spans="1:10" s="30" customFormat="1" ht="36">
      <c r="A137" s="6" t="s">
        <v>315</v>
      </c>
      <c r="B137" s="5" t="s">
        <v>22</v>
      </c>
      <c r="C137" s="5" t="s">
        <v>5</v>
      </c>
      <c r="D137" s="5" t="s">
        <v>41</v>
      </c>
      <c r="E137" s="5" t="s">
        <v>555</v>
      </c>
      <c r="F137" s="5" t="s">
        <v>51</v>
      </c>
      <c r="G137" s="121">
        <f>G138</f>
        <v>1966211</v>
      </c>
      <c r="H137" s="121">
        <f>H138</f>
        <v>0</v>
      </c>
      <c r="I137" s="121">
        <f>I138</f>
        <v>0</v>
      </c>
      <c r="J137" s="117">
        <v>0</v>
      </c>
    </row>
    <row r="138" spans="1:10" s="30" customFormat="1" ht="12">
      <c r="A138" s="6" t="s">
        <v>54</v>
      </c>
      <c r="B138" s="5" t="s">
        <v>22</v>
      </c>
      <c r="C138" s="5" t="s">
        <v>5</v>
      </c>
      <c r="D138" s="5" t="s">
        <v>41</v>
      </c>
      <c r="E138" s="5" t="s">
        <v>555</v>
      </c>
      <c r="F138" s="5" t="s">
        <v>53</v>
      </c>
      <c r="G138" s="121">
        <v>1966211</v>
      </c>
      <c r="H138" s="121"/>
      <c r="I138" s="121">
        <v>0</v>
      </c>
      <c r="J138" s="117">
        <v>0</v>
      </c>
    </row>
    <row r="139" spans="1:10" s="30" customFormat="1" ht="12">
      <c r="A139" s="9" t="s">
        <v>70</v>
      </c>
      <c r="B139" s="5" t="s">
        <v>22</v>
      </c>
      <c r="C139" s="5" t="s">
        <v>5</v>
      </c>
      <c r="D139" s="5" t="s">
        <v>41</v>
      </c>
      <c r="E139" s="5" t="s">
        <v>555</v>
      </c>
      <c r="F139" s="5" t="s">
        <v>69</v>
      </c>
      <c r="G139" s="121">
        <f>G140</f>
        <v>0</v>
      </c>
      <c r="H139" s="121">
        <f>H140</f>
        <v>213253</v>
      </c>
      <c r="I139" s="121">
        <f>I140</f>
        <v>213253</v>
      </c>
      <c r="J139" s="117">
        <f t="shared" si="7"/>
        <v>100</v>
      </c>
    </row>
    <row r="140" spans="1:10" s="30" customFormat="1" ht="12">
      <c r="A140" s="9" t="s">
        <v>74</v>
      </c>
      <c r="B140" s="5" t="s">
        <v>22</v>
      </c>
      <c r="C140" s="5" t="s">
        <v>5</v>
      </c>
      <c r="D140" s="5" t="s">
        <v>41</v>
      </c>
      <c r="E140" s="5" t="s">
        <v>555</v>
      </c>
      <c r="F140" s="5" t="s">
        <v>73</v>
      </c>
      <c r="G140" s="121"/>
      <c r="H140" s="121">
        <v>213253</v>
      </c>
      <c r="I140" s="121">
        <v>213253</v>
      </c>
      <c r="J140" s="117">
        <f t="shared" si="7"/>
        <v>100</v>
      </c>
    </row>
    <row r="141" spans="1:10" s="30" customFormat="1" ht="16.5" hidden="1" customHeight="1">
      <c r="A141" s="6" t="s">
        <v>79</v>
      </c>
      <c r="B141" s="5" t="s">
        <v>22</v>
      </c>
      <c r="C141" s="5" t="s">
        <v>5</v>
      </c>
      <c r="D141" s="5" t="s">
        <v>41</v>
      </c>
      <c r="E141" s="5" t="s">
        <v>122</v>
      </c>
      <c r="F141" s="5"/>
      <c r="G141" s="121">
        <f>G142</f>
        <v>0</v>
      </c>
      <c r="H141" s="121">
        <f>H142</f>
        <v>0</v>
      </c>
      <c r="I141" s="121">
        <f>I142</f>
        <v>0</v>
      </c>
      <c r="J141" s="117" t="e">
        <f t="shared" ref="J141:J204" si="20">I141/H141*100</f>
        <v>#DIV/0!</v>
      </c>
    </row>
    <row r="142" spans="1:10" s="30" customFormat="1" ht="16.5" hidden="1" customHeight="1">
      <c r="A142" s="6" t="s">
        <v>347</v>
      </c>
      <c r="B142" s="5" t="s">
        <v>22</v>
      </c>
      <c r="C142" s="5" t="s">
        <v>5</v>
      </c>
      <c r="D142" s="5" t="s">
        <v>41</v>
      </c>
      <c r="E142" s="5" t="s">
        <v>446</v>
      </c>
      <c r="F142" s="5"/>
      <c r="G142" s="121">
        <f>G153+G143+G148</f>
        <v>0</v>
      </c>
      <c r="H142" s="121">
        <f>H153+H143+H148</f>
        <v>0</v>
      </c>
      <c r="I142" s="121">
        <f>I153+I143+I148</f>
        <v>0</v>
      </c>
      <c r="J142" s="117" t="e">
        <f t="shared" si="20"/>
        <v>#DIV/0!</v>
      </c>
    </row>
    <row r="143" spans="1:10" s="30" customFormat="1" ht="16.5" hidden="1" customHeight="1">
      <c r="A143" s="6" t="s">
        <v>445</v>
      </c>
      <c r="B143" s="5" t="s">
        <v>22</v>
      </c>
      <c r="C143" s="5" t="s">
        <v>5</v>
      </c>
      <c r="D143" s="5" t="s">
        <v>41</v>
      </c>
      <c r="E143" s="5" t="s">
        <v>447</v>
      </c>
      <c r="F143" s="5"/>
      <c r="G143" s="121">
        <f>G144+G146</f>
        <v>0</v>
      </c>
      <c r="H143" s="121">
        <f>H144+H146</f>
        <v>0</v>
      </c>
      <c r="I143" s="121">
        <f>I144+I146</f>
        <v>0</v>
      </c>
      <c r="J143" s="117" t="e">
        <f t="shared" si="20"/>
        <v>#DIV/0!</v>
      </c>
    </row>
    <row r="144" spans="1:10" s="30" customFormat="1" ht="16.5" hidden="1" customHeight="1">
      <c r="A144" s="6" t="s">
        <v>315</v>
      </c>
      <c r="B144" s="5" t="s">
        <v>22</v>
      </c>
      <c r="C144" s="5" t="s">
        <v>5</v>
      </c>
      <c r="D144" s="5" t="s">
        <v>41</v>
      </c>
      <c r="E144" s="5" t="s">
        <v>447</v>
      </c>
      <c r="F144" s="5" t="s">
        <v>51</v>
      </c>
      <c r="G144" s="121">
        <f>G145</f>
        <v>0</v>
      </c>
      <c r="H144" s="121">
        <f>H145</f>
        <v>0</v>
      </c>
      <c r="I144" s="121">
        <f>I145</f>
        <v>0</v>
      </c>
      <c r="J144" s="117" t="e">
        <f t="shared" si="20"/>
        <v>#DIV/0!</v>
      </c>
    </row>
    <row r="145" spans="1:12" s="30" customFormat="1" ht="16.5" hidden="1" customHeight="1">
      <c r="A145" s="6" t="s">
        <v>54</v>
      </c>
      <c r="B145" s="5" t="s">
        <v>22</v>
      </c>
      <c r="C145" s="5" t="s">
        <v>5</v>
      </c>
      <c r="D145" s="5" t="s">
        <v>41</v>
      </c>
      <c r="E145" s="5" t="s">
        <v>447</v>
      </c>
      <c r="F145" s="5" t="s">
        <v>53</v>
      </c>
      <c r="G145" s="121"/>
      <c r="H145" s="121"/>
      <c r="I145" s="121"/>
      <c r="J145" s="117" t="e">
        <f t="shared" si="20"/>
        <v>#DIV/0!</v>
      </c>
    </row>
    <row r="146" spans="1:12" s="30" customFormat="1" ht="16.5" hidden="1" customHeight="1">
      <c r="A146" s="6" t="s">
        <v>317</v>
      </c>
      <c r="B146" s="5" t="s">
        <v>22</v>
      </c>
      <c r="C146" s="5" t="s">
        <v>5</v>
      </c>
      <c r="D146" s="5" t="s">
        <v>41</v>
      </c>
      <c r="E146" s="5" t="s">
        <v>447</v>
      </c>
      <c r="F146" s="5" t="s">
        <v>58</v>
      </c>
      <c r="G146" s="121">
        <f>G147</f>
        <v>0</v>
      </c>
      <c r="H146" s="121">
        <f>H147</f>
        <v>0</v>
      </c>
      <c r="I146" s="121">
        <f>I147</f>
        <v>0</v>
      </c>
      <c r="J146" s="117" t="e">
        <f t="shared" si="20"/>
        <v>#DIV/0!</v>
      </c>
    </row>
    <row r="147" spans="1:12" s="30" customFormat="1" ht="16.5" hidden="1" customHeight="1">
      <c r="A147" s="6" t="s">
        <v>78</v>
      </c>
      <c r="B147" s="5" t="s">
        <v>22</v>
      </c>
      <c r="C147" s="5" t="s">
        <v>5</v>
      </c>
      <c r="D147" s="5" t="s">
        <v>41</v>
      </c>
      <c r="E147" s="5" t="s">
        <v>447</v>
      </c>
      <c r="F147" s="5" t="s">
        <v>59</v>
      </c>
      <c r="G147" s="121"/>
      <c r="H147" s="121"/>
      <c r="I147" s="121"/>
      <c r="J147" s="117" t="e">
        <f t="shared" si="20"/>
        <v>#DIV/0!</v>
      </c>
    </row>
    <row r="148" spans="1:12" s="30" customFormat="1" ht="16.5" hidden="1" customHeight="1">
      <c r="A148" s="51" t="s">
        <v>185</v>
      </c>
      <c r="B148" s="5" t="s">
        <v>22</v>
      </c>
      <c r="C148" s="5" t="s">
        <v>5</v>
      </c>
      <c r="D148" s="5" t="s">
        <v>41</v>
      </c>
      <c r="E148" s="8" t="s">
        <v>557</v>
      </c>
      <c r="F148" s="8"/>
      <c r="G148" s="121">
        <f>G149+G151</f>
        <v>0</v>
      </c>
      <c r="H148" s="121">
        <f>H149+H151</f>
        <v>0</v>
      </c>
      <c r="I148" s="121">
        <f>I149+I151</f>
        <v>0</v>
      </c>
      <c r="J148" s="117" t="e">
        <f t="shared" si="20"/>
        <v>#DIV/0!</v>
      </c>
    </row>
    <row r="149" spans="1:12" s="30" customFormat="1" ht="16.5" hidden="1" customHeight="1">
      <c r="A149" s="6" t="s">
        <v>52</v>
      </c>
      <c r="B149" s="5" t="s">
        <v>22</v>
      </c>
      <c r="C149" s="5" t="s">
        <v>5</v>
      </c>
      <c r="D149" s="5" t="s">
        <v>41</v>
      </c>
      <c r="E149" s="8" t="s">
        <v>557</v>
      </c>
      <c r="F149" s="8" t="s">
        <v>51</v>
      </c>
      <c r="G149" s="121">
        <f>G150</f>
        <v>0</v>
      </c>
      <c r="H149" s="121">
        <f>H150</f>
        <v>0</v>
      </c>
      <c r="I149" s="121">
        <f>I150</f>
        <v>0</v>
      </c>
      <c r="J149" s="117" t="e">
        <f t="shared" si="20"/>
        <v>#DIV/0!</v>
      </c>
    </row>
    <row r="150" spans="1:12" s="30" customFormat="1" ht="16.5" hidden="1" customHeight="1">
      <c r="A150" s="6" t="s">
        <v>54</v>
      </c>
      <c r="B150" s="5" t="s">
        <v>22</v>
      </c>
      <c r="C150" s="5" t="s">
        <v>5</v>
      </c>
      <c r="D150" s="5" t="s">
        <v>41</v>
      </c>
      <c r="E150" s="8" t="s">
        <v>557</v>
      </c>
      <c r="F150" s="8" t="s">
        <v>53</v>
      </c>
      <c r="G150" s="121"/>
      <c r="H150" s="121"/>
      <c r="I150" s="121"/>
      <c r="J150" s="117" t="e">
        <f t="shared" si="20"/>
        <v>#DIV/0!</v>
      </c>
    </row>
    <row r="151" spans="1:12" s="30" customFormat="1" ht="16.5" hidden="1" customHeight="1">
      <c r="A151" s="6" t="s">
        <v>60</v>
      </c>
      <c r="B151" s="5" t="s">
        <v>22</v>
      </c>
      <c r="C151" s="5" t="s">
        <v>5</v>
      </c>
      <c r="D151" s="5" t="s">
        <v>41</v>
      </c>
      <c r="E151" s="8" t="s">
        <v>557</v>
      </c>
      <c r="F151" s="8" t="s">
        <v>58</v>
      </c>
      <c r="G151" s="121">
        <f>G152</f>
        <v>0</v>
      </c>
      <c r="H151" s="121">
        <f>H152</f>
        <v>0</v>
      </c>
      <c r="I151" s="121">
        <f>I152</f>
        <v>0</v>
      </c>
      <c r="J151" s="117" t="e">
        <f t="shared" si="20"/>
        <v>#DIV/0!</v>
      </c>
    </row>
    <row r="152" spans="1:12" s="30" customFormat="1" ht="16.5" hidden="1" customHeight="1">
      <c r="A152" s="6" t="s">
        <v>78</v>
      </c>
      <c r="B152" s="5" t="s">
        <v>22</v>
      </c>
      <c r="C152" s="5" t="s">
        <v>5</v>
      </c>
      <c r="D152" s="5" t="s">
        <v>41</v>
      </c>
      <c r="E152" s="8" t="s">
        <v>557</v>
      </c>
      <c r="F152" s="8" t="s">
        <v>59</v>
      </c>
      <c r="G152" s="121"/>
      <c r="H152" s="121"/>
      <c r="I152" s="121"/>
      <c r="J152" s="117" t="e">
        <f t="shared" si="20"/>
        <v>#DIV/0!</v>
      </c>
    </row>
    <row r="153" spans="1:12" s="30" customFormat="1" ht="16.5" hidden="1" customHeight="1">
      <c r="A153" s="6" t="s">
        <v>255</v>
      </c>
      <c r="B153" s="5" t="s">
        <v>22</v>
      </c>
      <c r="C153" s="5" t="s">
        <v>5</v>
      </c>
      <c r="D153" s="5" t="s">
        <v>41</v>
      </c>
      <c r="E153" s="5" t="s">
        <v>448</v>
      </c>
      <c r="F153" s="5"/>
      <c r="G153" s="121">
        <f>G154+G156</f>
        <v>0</v>
      </c>
      <c r="H153" s="121">
        <f>H154+H156</f>
        <v>0</v>
      </c>
      <c r="I153" s="121">
        <f>I154+I156</f>
        <v>0</v>
      </c>
      <c r="J153" s="117" t="e">
        <f t="shared" si="20"/>
        <v>#DIV/0!</v>
      </c>
    </row>
    <row r="154" spans="1:12" s="30" customFormat="1" ht="16.5" hidden="1" customHeight="1">
      <c r="A154" s="6" t="s">
        <v>315</v>
      </c>
      <c r="B154" s="5" t="s">
        <v>22</v>
      </c>
      <c r="C154" s="5" t="s">
        <v>5</v>
      </c>
      <c r="D154" s="5" t="s">
        <v>41</v>
      </c>
      <c r="E154" s="5" t="s">
        <v>448</v>
      </c>
      <c r="F154" s="5" t="s">
        <v>51</v>
      </c>
      <c r="G154" s="121">
        <f>G155</f>
        <v>0</v>
      </c>
      <c r="H154" s="121">
        <f>H155</f>
        <v>0</v>
      </c>
      <c r="I154" s="121">
        <f>I155</f>
        <v>0</v>
      </c>
      <c r="J154" s="117" t="e">
        <f t="shared" si="20"/>
        <v>#DIV/0!</v>
      </c>
    </row>
    <row r="155" spans="1:12" s="30" customFormat="1" ht="16.5" hidden="1" customHeight="1">
      <c r="A155" s="6" t="s">
        <v>54</v>
      </c>
      <c r="B155" s="5" t="s">
        <v>22</v>
      </c>
      <c r="C155" s="5" t="s">
        <v>5</v>
      </c>
      <c r="D155" s="5" t="s">
        <v>41</v>
      </c>
      <c r="E155" s="5" t="s">
        <v>448</v>
      </c>
      <c r="F155" s="5" t="s">
        <v>53</v>
      </c>
      <c r="G155" s="121"/>
      <c r="H155" s="121"/>
      <c r="I155" s="121"/>
      <c r="J155" s="117" t="e">
        <f t="shared" si="20"/>
        <v>#DIV/0!</v>
      </c>
    </row>
    <row r="156" spans="1:12" s="30" customFormat="1" ht="16.5" hidden="1" customHeight="1">
      <c r="A156" s="6" t="s">
        <v>317</v>
      </c>
      <c r="B156" s="5" t="s">
        <v>22</v>
      </c>
      <c r="C156" s="5" t="s">
        <v>5</v>
      </c>
      <c r="D156" s="5" t="s">
        <v>41</v>
      </c>
      <c r="E156" s="5" t="s">
        <v>448</v>
      </c>
      <c r="F156" s="5" t="s">
        <v>58</v>
      </c>
      <c r="G156" s="121">
        <f>G157</f>
        <v>0</v>
      </c>
      <c r="H156" s="121">
        <f>H157</f>
        <v>0</v>
      </c>
      <c r="I156" s="121">
        <f>I157</f>
        <v>0</v>
      </c>
      <c r="J156" s="117" t="e">
        <f t="shared" si="20"/>
        <v>#DIV/0!</v>
      </c>
    </row>
    <row r="157" spans="1:12" s="30" customFormat="1" ht="16.5" hidden="1" customHeight="1">
      <c r="A157" s="6" t="s">
        <v>78</v>
      </c>
      <c r="B157" s="5" t="s">
        <v>22</v>
      </c>
      <c r="C157" s="5" t="s">
        <v>5</v>
      </c>
      <c r="D157" s="5" t="s">
        <v>41</v>
      </c>
      <c r="E157" s="5" t="s">
        <v>448</v>
      </c>
      <c r="F157" s="5" t="s">
        <v>59</v>
      </c>
      <c r="G157" s="121"/>
      <c r="H157" s="121"/>
      <c r="I157" s="121"/>
      <c r="J157" s="117" t="e">
        <f t="shared" si="20"/>
        <v>#DIV/0!</v>
      </c>
    </row>
    <row r="158" spans="1:12" s="31" customFormat="1" ht="12">
      <c r="A158" s="6" t="s">
        <v>64</v>
      </c>
      <c r="B158" s="5" t="s">
        <v>22</v>
      </c>
      <c r="C158" s="5" t="s">
        <v>5</v>
      </c>
      <c r="D158" s="5" t="s">
        <v>41</v>
      </c>
      <c r="E158" s="5" t="s">
        <v>126</v>
      </c>
      <c r="F158" s="5"/>
      <c r="G158" s="121">
        <f>G159</f>
        <v>16040599.27</v>
      </c>
      <c r="H158" s="121">
        <f>H159</f>
        <v>20177273.02</v>
      </c>
      <c r="I158" s="121">
        <f>I159</f>
        <v>19612286.669999998</v>
      </c>
      <c r="J158" s="117">
        <f t="shared" si="20"/>
        <v>97.199887470224638</v>
      </c>
      <c r="K158" s="30"/>
      <c r="L158" s="30"/>
    </row>
    <row r="159" spans="1:12" s="31" customFormat="1" ht="14.25" customHeight="1">
      <c r="A159" s="6" t="s">
        <v>65</v>
      </c>
      <c r="B159" s="5" t="s">
        <v>22</v>
      </c>
      <c r="C159" s="5" t="s">
        <v>5</v>
      </c>
      <c r="D159" s="5" t="s">
        <v>41</v>
      </c>
      <c r="E159" s="5" t="s">
        <v>127</v>
      </c>
      <c r="F159" s="5"/>
      <c r="G159" s="121">
        <f>G160+G162+G164</f>
        <v>16040599.27</v>
      </c>
      <c r="H159" s="121">
        <f>H160+H162+H164</f>
        <v>20177273.02</v>
      </c>
      <c r="I159" s="121">
        <f>I160+I162+I164</f>
        <v>19612286.669999998</v>
      </c>
      <c r="J159" s="117">
        <f t="shared" si="20"/>
        <v>97.199887470224638</v>
      </c>
      <c r="K159" s="79"/>
      <c r="L159" s="79"/>
    </row>
    <row r="160" spans="1:12" s="31" customFormat="1" ht="36">
      <c r="A160" s="6" t="s">
        <v>315</v>
      </c>
      <c r="B160" s="5" t="s">
        <v>22</v>
      </c>
      <c r="C160" s="5" t="s">
        <v>5</v>
      </c>
      <c r="D160" s="5" t="s">
        <v>41</v>
      </c>
      <c r="E160" s="5" t="s">
        <v>127</v>
      </c>
      <c r="F160" s="5" t="s">
        <v>51</v>
      </c>
      <c r="G160" s="121">
        <f>G161</f>
        <v>10788800.17</v>
      </c>
      <c r="H160" s="121">
        <f>H161</f>
        <v>11912804.16</v>
      </c>
      <c r="I160" s="121">
        <f>I161</f>
        <v>11866920.960000001</v>
      </c>
      <c r="J160" s="117">
        <f t="shared" si="20"/>
        <v>99.614841313734829</v>
      </c>
      <c r="K160" s="30"/>
      <c r="L160" s="30"/>
    </row>
    <row r="161" spans="1:12" s="31" customFormat="1" ht="12">
      <c r="A161" s="6" t="s">
        <v>316</v>
      </c>
      <c r="B161" s="5" t="s">
        <v>22</v>
      </c>
      <c r="C161" s="5" t="s">
        <v>5</v>
      </c>
      <c r="D161" s="5" t="s">
        <v>41</v>
      </c>
      <c r="E161" s="5" t="s">
        <v>127</v>
      </c>
      <c r="F161" s="5" t="s">
        <v>66</v>
      </c>
      <c r="G161" s="121">
        <v>10788800.17</v>
      </c>
      <c r="H161" s="121">
        <v>11912804.16</v>
      </c>
      <c r="I161" s="121">
        <v>11866920.960000001</v>
      </c>
      <c r="J161" s="117">
        <f t="shared" si="20"/>
        <v>99.614841313734829</v>
      </c>
      <c r="K161" s="30"/>
      <c r="L161" s="30"/>
    </row>
    <row r="162" spans="1:12" s="31" customFormat="1" ht="12">
      <c r="A162" s="6" t="s">
        <v>317</v>
      </c>
      <c r="B162" s="5" t="s">
        <v>22</v>
      </c>
      <c r="C162" s="5" t="s">
        <v>5</v>
      </c>
      <c r="D162" s="5" t="s">
        <v>41</v>
      </c>
      <c r="E162" s="5" t="s">
        <v>127</v>
      </c>
      <c r="F162" s="5" t="s">
        <v>58</v>
      </c>
      <c r="G162" s="121">
        <f>G163</f>
        <v>5239090.4000000004</v>
      </c>
      <c r="H162" s="121">
        <f>H163</f>
        <v>8215158.75</v>
      </c>
      <c r="I162" s="121">
        <f>I163</f>
        <v>7696055.9000000004</v>
      </c>
      <c r="J162" s="117">
        <f t="shared" si="20"/>
        <v>93.681158626423382</v>
      </c>
      <c r="K162" s="30"/>
      <c r="L162" s="30"/>
    </row>
    <row r="163" spans="1:12" s="31" customFormat="1" ht="12">
      <c r="A163" s="6" t="s">
        <v>78</v>
      </c>
      <c r="B163" s="5" t="s">
        <v>22</v>
      </c>
      <c r="C163" s="5" t="s">
        <v>5</v>
      </c>
      <c r="D163" s="5" t="s">
        <v>41</v>
      </c>
      <c r="E163" s="5" t="s">
        <v>127</v>
      </c>
      <c r="F163" s="5" t="s">
        <v>59</v>
      </c>
      <c r="G163" s="121">
        <v>5239090.4000000004</v>
      </c>
      <c r="H163" s="121">
        <v>8215158.75</v>
      </c>
      <c r="I163" s="121">
        <v>7696055.9000000004</v>
      </c>
      <c r="J163" s="117">
        <f t="shared" si="20"/>
        <v>93.681158626423382</v>
      </c>
      <c r="K163" s="30"/>
      <c r="L163" s="30"/>
    </row>
    <row r="164" spans="1:12" s="31" customFormat="1" ht="12" customHeight="1">
      <c r="A164" s="6" t="s">
        <v>62</v>
      </c>
      <c r="B164" s="5" t="s">
        <v>22</v>
      </c>
      <c r="C164" s="5" t="s">
        <v>5</v>
      </c>
      <c r="D164" s="5" t="s">
        <v>41</v>
      </c>
      <c r="E164" s="5" t="s">
        <v>127</v>
      </c>
      <c r="F164" s="5" t="s">
        <v>22</v>
      </c>
      <c r="G164" s="121">
        <f>G165+G166</f>
        <v>12708.7</v>
      </c>
      <c r="H164" s="121">
        <f>H165+H166</f>
        <v>49310.11</v>
      </c>
      <c r="I164" s="121">
        <f>I165+I166</f>
        <v>49309.810000000005</v>
      </c>
      <c r="J164" s="117">
        <f t="shared" si="20"/>
        <v>99.99939160549431</v>
      </c>
      <c r="K164" s="30"/>
      <c r="L164" s="30"/>
    </row>
    <row r="165" spans="1:12" s="31" customFormat="1" ht="12">
      <c r="A165" s="6" t="s">
        <v>191</v>
      </c>
      <c r="B165" s="5" t="s">
        <v>22</v>
      </c>
      <c r="C165" s="5" t="s">
        <v>5</v>
      </c>
      <c r="D165" s="5" t="s">
        <v>41</v>
      </c>
      <c r="E165" s="5" t="s">
        <v>127</v>
      </c>
      <c r="F165" s="5" t="s">
        <v>192</v>
      </c>
      <c r="G165" s="121"/>
      <c r="H165" s="121">
        <v>1859.05</v>
      </c>
      <c r="I165" s="121">
        <v>1859.05</v>
      </c>
      <c r="J165" s="117">
        <f t="shared" si="20"/>
        <v>100</v>
      </c>
      <c r="K165" s="30"/>
      <c r="L165" s="30"/>
    </row>
    <row r="166" spans="1:12" s="31" customFormat="1" ht="12">
      <c r="A166" s="6" t="s">
        <v>63</v>
      </c>
      <c r="B166" s="5" t="s">
        <v>22</v>
      </c>
      <c r="C166" s="5" t="s">
        <v>5</v>
      </c>
      <c r="D166" s="5" t="s">
        <v>41</v>
      </c>
      <c r="E166" s="5" t="s">
        <v>127</v>
      </c>
      <c r="F166" s="5" t="s">
        <v>61</v>
      </c>
      <c r="G166" s="121">
        <v>12708.7</v>
      </c>
      <c r="H166" s="121">
        <v>47451.06</v>
      </c>
      <c r="I166" s="121">
        <v>47450.76</v>
      </c>
      <c r="J166" s="117">
        <f t="shared" si="20"/>
        <v>99.999367769655734</v>
      </c>
      <c r="K166" s="30"/>
      <c r="L166" s="30"/>
    </row>
    <row r="167" spans="1:12" s="31" customFormat="1" ht="12">
      <c r="A167" s="6" t="s">
        <v>173</v>
      </c>
      <c r="B167" s="5" t="s">
        <v>22</v>
      </c>
      <c r="C167" s="5" t="s">
        <v>5</v>
      </c>
      <c r="D167" s="5" t="s">
        <v>41</v>
      </c>
      <c r="E167" s="5" t="s">
        <v>146</v>
      </c>
      <c r="F167" s="5"/>
      <c r="G167" s="121">
        <f t="shared" ref="G167:I169" si="21">G168</f>
        <v>0</v>
      </c>
      <c r="H167" s="121">
        <f t="shared" si="21"/>
        <v>355406.57</v>
      </c>
      <c r="I167" s="121">
        <f t="shared" si="21"/>
        <v>355406.57</v>
      </c>
      <c r="J167" s="117">
        <f t="shared" si="20"/>
        <v>100</v>
      </c>
      <c r="K167" s="30"/>
      <c r="L167" s="30"/>
    </row>
    <row r="168" spans="1:12" s="31" customFormat="1" ht="12">
      <c r="A168" s="6" t="s">
        <v>93</v>
      </c>
      <c r="B168" s="5" t="s">
        <v>22</v>
      </c>
      <c r="C168" s="5" t="s">
        <v>5</v>
      </c>
      <c r="D168" s="5" t="s">
        <v>41</v>
      </c>
      <c r="E168" s="5" t="s">
        <v>147</v>
      </c>
      <c r="F168" s="5"/>
      <c r="G168" s="121">
        <f t="shared" si="21"/>
        <v>0</v>
      </c>
      <c r="H168" s="121">
        <f t="shared" si="21"/>
        <v>355406.57</v>
      </c>
      <c r="I168" s="121">
        <f t="shared" si="21"/>
        <v>355406.57</v>
      </c>
      <c r="J168" s="117">
        <f t="shared" si="20"/>
        <v>100</v>
      </c>
      <c r="K168" s="30"/>
      <c r="L168" s="30"/>
    </row>
    <row r="169" spans="1:12" s="31" customFormat="1" ht="12">
      <c r="A169" s="6" t="s">
        <v>317</v>
      </c>
      <c r="B169" s="5" t="s">
        <v>22</v>
      </c>
      <c r="C169" s="5" t="s">
        <v>5</v>
      </c>
      <c r="D169" s="5" t="s">
        <v>41</v>
      </c>
      <c r="E169" s="5" t="s">
        <v>147</v>
      </c>
      <c r="F169" s="5" t="s">
        <v>58</v>
      </c>
      <c r="G169" s="121">
        <f t="shared" si="21"/>
        <v>0</v>
      </c>
      <c r="H169" s="121">
        <f t="shared" si="21"/>
        <v>355406.57</v>
      </c>
      <c r="I169" s="121">
        <f t="shared" si="21"/>
        <v>355406.57</v>
      </c>
      <c r="J169" s="117">
        <f t="shared" si="20"/>
        <v>100</v>
      </c>
      <c r="K169" s="30"/>
      <c r="L169" s="30"/>
    </row>
    <row r="170" spans="1:12" s="31" customFormat="1" ht="12">
      <c r="A170" s="6" t="s">
        <v>78</v>
      </c>
      <c r="B170" s="5" t="s">
        <v>22</v>
      </c>
      <c r="C170" s="5" t="s">
        <v>5</v>
      </c>
      <c r="D170" s="5" t="s">
        <v>41</v>
      </c>
      <c r="E170" s="5" t="s">
        <v>147</v>
      </c>
      <c r="F170" s="5" t="s">
        <v>59</v>
      </c>
      <c r="G170" s="121"/>
      <c r="H170" s="121">
        <v>355406.57</v>
      </c>
      <c r="I170" s="121">
        <v>355406.57</v>
      </c>
      <c r="J170" s="117">
        <f t="shared" si="20"/>
        <v>100</v>
      </c>
      <c r="K170" s="30"/>
      <c r="L170" s="30"/>
    </row>
    <row r="171" spans="1:12" s="31" customFormat="1" ht="13.5" customHeight="1">
      <c r="A171" s="6" t="s">
        <v>44</v>
      </c>
      <c r="B171" s="34" t="s">
        <v>22</v>
      </c>
      <c r="C171" s="34" t="s">
        <v>5</v>
      </c>
      <c r="D171" s="34" t="s">
        <v>41</v>
      </c>
      <c r="E171" s="34" t="s">
        <v>128</v>
      </c>
      <c r="F171" s="5"/>
      <c r="G171" s="121">
        <f>G194+G202+G183+G178+G188+G172+G175+G199</f>
        <v>2450000</v>
      </c>
      <c r="H171" s="121">
        <f>H194+H202+H183+H178+H188+H172+H175+H199</f>
        <v>8314552.8599999994</v>
      </c>
      <c r="I171" s="121">
        <f>I194+I202+I183+I178+I188+I172+I175+I199</f>
        <v>8314552.8599999994</v>
      </c>
      <c r="J171" s="117">
        <f t="shared" si="20"/>
        <v>100</v>
      </c>
      <c r="K171" s="30"/>
      <c r="L171" s="30"/>
    </row>
    <row r="172" spans="1:12" s="31" customFormat="1" ht="12" hidden="1">
      <c r="A172" s="6" t="s">
        <v>249</v>
      </c>
      <c r="B172" s="34" t="s">
        <v>22</v>
      </c>
      <c r="C172" s="34" t="s">
        <v>5</v>
      </c>
      <c r="D172" s="34" t="s">
        <v>41</v>
      </c>
      <c r="E172" s="34" t="s">
        <v>421</v>
      </c>
      <c r="F172" s="5"/>
      <c r="G172" s="121">
        <f t="shared" ref="G172:I173" si="22">G173</f>
        <v>0</v>
      </c>
      <c r="H172" s="121">
        <f t="shared" si="22"/>
        <v>0</v>
      </c>
      <c r="I172" s="121">
        <f t="shared" si="22"/>
        <v>0</v>
      </c>
      <c r="J172" s="117" t="e">
        <f t="shared" si="20"/>
        <v>#DIV/0!</v>
      </c>
      <c r="K172" s="30"/>
      <c r="L172" s="30"/>
    </row>
    <row r="173" spans="1:12" s="31" customFormat="1" ht="12" hidden="1">
      <c r="A173" s="6" t="s">
        <v>317</v>
      </c>
      <c r="B173" s="34" t="s">
        <v>22</v>
      </c>
      <c r="C173" s="34" t="s">
        <v>5</v>
      </c>
      <c r="D173" s="34" t="s">
        <v>41</v>
      </c>
      <c r="E173" s="34" t="s">
        <v>421</v>
      </c>
      <c r="F173" s="5" t="s">
        <v>58</v>
      </c>
      <c r="G173" s="121">
        <f t="shared" si="22"/>
        <v>0</v>
      </c>
      <c r="H173" s="121">
        <f t="shared" si="22"/>
        <v>0</v>
      </c>
      <c r="I173" s="121">
        <f t="shared" si="22"/>
        <v>0</v>
      </c>
      <c r="J173" s="117" t="e">
        <f t="shared" si="20"/>
        <v>#DIV/0!</v>
      </c>
      <c r="K173" s="30"/>
      <c r="L173" s="30"/>
    </row>
    <row r="174" spans="1:12" s="31" customFormat="1" ht="12" hidden="1">
      <c r="A174" s="6" t="s">
        <v>78</v>
      </c>
      <c r="B174" s="34" t="s">
        <v>22</v>
      </c>
      <c r="C174" s="34" t="s">
        <v>5</v>
      </c>
      <c r="D174" s="34" t="s">
        <v>41</v>
      </c>
      <c r="E174" s="34" t="s">
        <v>421</v>
      </c>
      <c r="F174" s="5" t="s">
        <v>59</v>
      </c>
      <c r="G174" s="121"/>
      <c r="H174" s="121"/>
      <c r="I174" s="121"/>
      <c r="J174" s="117" t="e">
        <f t="shared" si="20"/>
        <v>#DIV/0!</v>
      </c>
      <c r="K174" s="30"/>
      <c r="L174" s="30"/>
    </row>
    <row r="175" spans="1:12" s="31" customFormat="1" ht="36" hidden="1">
      <c r="A175" s="6" t="s">
        <v>431</v>
      </c>
      <c r="B175" s="34" t="s">
        <v>22</v>
      </c>
      <c r="C175" s="34" t="s">
        <v>5</v>
      </c>
      <c r="D175" s="34" t="s">
        <v>41</v>
      </c>
      <c r="E175" s="34" t="s">
        <v>430</v>
      </c>
      <c r="F175" s="5"/>
      <c r="G175" s="121">
        <f t="shared" ref="G175:I176" si="23">G176</f>
        <v>0</v>
      </c>
      <c r="H175" s="121">
        <f t="shared" si="23"/>
        <v>0</v>
      </c>
      <c r="I175" s="121">
        <f t="shared" si="23"/>
        <v>0</v>
      </c>
      <c r="J175" s="117" t="e">
        <f t="shared" si="20"/>
        <v>#DIV/0!</v>
      </c>
      <c r="K175" s="30"/>
      <c r="L175" s="30"/>
    </row>
    <row r="176" spans="1:12" s="31" customFormat="1" ht="36" hidden="1">
      <c r="A176" s="6" t="s">
        <v>315</v>
      </c>
      <c r="B176" s="34" t="s">
        <v>22</v>
      </c>
      <c r="C176" s="34" t="s">
        <v>5</v>
      </c>
      <c r="D176" s="34" t="s">
        <v>41</v>
      </c>
      <c r="E176" s="34" t="s">
        <v>430</v>
      </c>
      <c r="F176" s="5" t="s">
        <v>51</v>
      </c>
      <c r="G176" s="121">
        <f t="shared" si="23"/>
        <v>0</v>
      </c>
      <c r="H176" s="121">
        <f t="shared" si="23"/>
        <v>0</v>
      </c>
      <c r="I176" s="121">
        <f t="shared" si="23"/>
        <v>0</v>
      </c>
      <c r="J176" s="117" t="e">
        <f t="shared" si="20"/>
        <v>#DIV/0!</v>
      </c>
      <c r="K176" s="30"/>
      <c r="L176" s="30"/>
    </row>
    <row r="177" spans="1:12" s="31" customFormat="1" ht="12" hidden="1">
      <c r="A177" s="6" t="s">
        <v>54</v>
      </c>
      <c r="B177" s="34" t="s">
        <v>22</v>
      </c>
      <c r="C177" s="34" t="s">
        <v>5</v>
      </c>
      <c r="D177" s="34" t="s">
        <v>41</v>
      </c>
      <c r="E177" s="34" t="s">
        <v>430</v>
      </c>
      <c r="F177" s="5" t="s">
        <v>53</v>
      </c>
      <c r="G177" s="121">
        <v>0</v>
      </c>
      <c r="H177" s="121"/>
      <c r="I177" s="121">
        <v>0</v>
      </c>
      <c r="J177" s="117" t="e">
        <f t="shared" si="20"/>
        <v>#DIV/0!</v>
      </c>
      <c r="K177" s="30"/>
      <c r="L177" s="30"/>
    </row>
    <row r="178" spans="1:12" s="31" customFormat="1" ht="19.5" customHeight="1">
      <c r="A178" s="6" t="s">
        <v>88</v>
      </c>
      <c r="B178" s="34" t="s">
        <v>22</v>
      </c>
      <c r="C178" s="34" t="s">
        <v>5</v>
      </c>
      <c r="D178" s="34" t="s">
        <v>41</v>
      </c>
      <c r="E178" s="34" t="s">
        <v>251</v>
      </c>
      <c r="F178" s="5"/>
      <c r="G178" s="121">
        <f>G179+G181</f>
        <v>0</v>
      </c>
      <c r="H178" s="121">
        <f>H179+H181</f>
        <v>15000</v>
      </c>
      <c r="I178" s="121">
        <f>I179+I181</f>
        <v>15000</v>
      </c>
      <c r="J178" s="117">
        <f t="shared" si="20"/>
        <v>100</v>
      </c>
      <c r="K178" s="30"/>
      <c r="L178" s="30"/>
    </row>
    <row r="179" spans="1:12" s="31" customFormat="1" ht="12">
      <c r="A179" s="6" t="s">
        <v>317</v>
      </c>
      <c r="B179" s="34" t="s">
        <v>22</v>
      </c>
      <c r="C179" s="34" t="s">
        <v>5</v>
      </c>
      <c r="D179" s="34" t="s">
        <v>41</v>
      </c>
      <c r="E179" s="34" t="s">
        <v>251</v>
      </c>
      <c r="F179" s="5" t="s">
        <v>58</v>
      </c>
      <c r="G179" s="121">
        <f>G180</f>
        <v>0</v>
      </c>
      <c r="H179" s="121">
        <f>H180</f>
        <v>15000</v>
      </c>
      <c r="I179" s="121">
        <f>I180</f>
        <v>15000</v>
      </c>
      <c r="J179" s="117">
        <f t="shared" si="20"/>
        <v>100</v>
      </c>
      <c r="K179" s="30"/>
      <c r="L179" s="30"/>
    </row>
    <row r="180" spans="1:12" s="31" customFormat="1" ht="12">
      <c r="A180" s="6" t="s">
        <v>78</v>
      </c>
      <c r="B180" s="34" t="s">
        <v>22</v>
      </c>
      <c r="C180" s="34" t="s">
        <v>5</v>
      </c>
      <c r="D180" s="34" t="s">
        <v>252</v>
      </c>
      <c r="E180" s="34" t="s">
        <v>251</v>
      </c>
      <c r="F180" s="5" t="s">
        <v>59</v>
      </c>
      <c r="G180" s="121"/>
      <c r="H180" s="121">
        <v>15000</v>
      </c>
      <c r="I180" s="121">
        <v>15000</v>
      </c>
      <c r="J180" s="117">
        <f t="shared" si="20"/>
        <v>100</v>
      </c>
      <c r="K180" s="30"/>
      <c r="L180" s="30"/>
    </row>
    <row r="181" spans="1:12" s="31" customFormat="1" ht="12" hidden="1">
      <c r="A181" s="6" t="s">
        <v>62</v>
      </c>
      <c r="B181" s="34" t="s">
        <v>22</v>
      </c>
      <c r="C181" s="34" t="s">
        <v>5</v>
      </c>
      <c r="D181" s="34" t="s">
        <v>252</v>
      </c>
      <c r="E181" s="34" t="s">
        <v>251</v>
      </c>
      <c r="F181" s="5" t="s">
        <v>22</v>
      </c>
      <c r="G181" s="121">
        <f>G182</f>
        <v>0</v>
      </c>
      <c r="H181" s="121">
        <f>H182</f>
        <v>0</v>
      </c>
      <c r="I181" s="121">
        <f>I182</f>
        <v>0</v>
      </c>
      <c r="J181" s="117" t="e">
        <f t="shared" si="20"/>
        <v>#DIV/0!</v>
      </c>
      <c r="K181" s="30"/>
      <c r="L181" s="30"/>
    </row>
    <row r="182" spans="1:12" s="31" customFormat="1" ht="12" hidden="1">
      <c r="A182" s="6" t="s">
        <v>63</v>
      </c>
      <c r="B182" s="34" t="s">
        <v>22</v>
      </c>
      <c r="C182" s="34" t="s">
        <v>5</v>
      </c>
      <c r="D182" s="34" t="s">
        <v>252</v>
      </c>
      <c r="E182" s="34" t="s">
        <v>251</v>
      </c>
      <c r="F182" s="5" t="s">
        <v>61</v>
      </c>
      <c r="G182" s="121"/>
      <c r="H182" s="121"/>
      <c r="I182" s="121"/>
      <c r="J182" s="117" t="e">
        <f t="shared" si="20"/>
        <v>#DIV/0!</v>
      </c>
      <c r="K182" s="30"/>
      <c r="L182" s="30"/>
    </row>
    <row r="183" spans="1:12" s="31" customFormat="1" ht="24" hidden="1">
      <c r="A183" s="6" t="s">
        <v>226</v>
      </c>
      <c r="B183" s="34" t="s">
        <v>22</v>
      </c>
      <c r="C183" s="34" t="s">
        <v>5</v>
      </c>
      <c r="D183" s="34" t="s">
        <v>41</v>
      </c>
      <c r="E183" s="34" t="s">
        <v>225</v>
      </c>
      <c r="F183" s="5"/>
      <c r="G183" s="121">
        <f>G184+G186</f>
        <v>0</v>
      </c>
      <c r="H183" s="121">
        <f>H184+H186</f>
        <v>0</v>
      </c>
      <c r="I183" s="121">
        <f>I184+I186</f>
        <v>0</v>
      </c>
      <c r="J183" s="117" t="e">
        <f t="shared" si="20"/>
        <v>#DIV/0!</v>
      </c>
      <c r="K183" s="30"/>
      <c r="L183" s="30"/>
    </row>
    <row r="184" spans="1:12" s="31" customFormat="1" ht="24" hidden="1">
      <c r="A184" s="6" t="s">
        <v>110</v>
      </c>
      <c r="B184" s="34" t="s">
        <v>22</v>
      </c>
      <c r="C184" s="34" t="s">
        <v>5</v>
      </c>
      <c r="D184" s="34" t="s">
        <v>41</v>
      </c>
      <c r="E184" s="34" t="s">
        <v>225</v>
      </c>
      <c r="F184" s="5" t="s">
        <v>107</v>
      </c>
      <c r="G184" s="121">
        <f>G185</f>
        <v>0</v>
      </c>
      <c r="H184" s="121">
        <f>H185</f>
        <v>0</v>
      </c>
      <c r="I184" s="121">
        <f>I185</f>
        <v>0</v>
      </c>
      <c r="J184" s="117" t="e">
        <f t="shared" si="20"/>
        <v>#DIV/0!</v>
      </c>
      <c r="K184" s="30"/>
      <c r="L184" s="30"/>
    </row>
    <row r="185" spans="1:12" s="31" customFormat="1" ht="12" hidden="1">
      <c r="A185" s="6" t="s">
        <v>109</v>
      </c>
      <c r="B185" s="34" t="s">
        <v>22</v>
      </c>
      <c r="C185" s="34" t="s">
        <v>5</v>
      </c>
      <c r="D185" s="34" t="s">
        <v>41</v>
      </c>
      <c r="E185" s="34" t="s">
        <v>225</v>
      </c>
      <c r="F185" s="5" t="s">
        <v>108</v>
      </c>
      <c r="G185" s="121">
        <v>0</v>
      </c>
      <c r="H185" s="121"/>
      <c r="I185" s="121">
        <v>0</v>
      </c>
      <c r="J185" s="117" t="e">
        <f t="shared" si="20"/>
        <v>#DIV/0!</v>
      </c>
      <c r="K185" s="30"/>
      <c r="L185" s="30"/>
    </row>
    <row r="186" spans="1:12" s="31" customFormat="1" ht="12" hidden="1">
      <c r="A186" s="6" t="s">
        <v>62</v>
      </c>
      <c r="B186" s="34" t="s">
        <v>22</v>
      </c>
      <c r="C186" s="34" t="s">
        <v>5</v>
      </c>
      <c r="D186" s="34" t="s">
        <v>41</v>
      </c>
      <c r="E186" s="34" t="s">
        <v>225</v>
      </c>
      <c r="F186" s="5" t="s">
        <v>22</v>
      </c>
      <c r="G186" s="121">
        <f>G187</f>
        <v>0</v>
      </c>
      <c r="H186" s="121">
        <f>H187</f>
        <v>0</v>
      </c>
      <c r="I186" s="121">
        <f>I187</f>
        <v>0</v>
      </c>
      <c r="J186" s="117" t="e">
        <f t="shared" si="20"/>
        <v>#DIV/0!</v>
      </c>
      <c r="K186" s="30"/>
      <c r="L186" s="30"/>
    </row>
    <row r="187" spans="1:12" s="31" customFormat="1" ht="12" hidden="1">
      <c r="A187" s="6" t="s">
        <v>63</v>
      </c>
      <c r="B187" s="34" t="s">
        <v>22</v>
      </c>
      <c r="C187" s="34" t="s">
        <v>5</v>
      </c>
      <c r="D187" s="34" t="s">
        <v>41</v>
      </c>
      <c r="E187" s="34" t="s">
        <v>225</v>
      </c>
      <c r="F187" s="5" t="s">
        <v>61</v>
      </c>
      <c r="G187" s="121"/>
      <c r="H187" s="121"/>
      <c r="I187" s="121"/>
      <c r="J187" s="117" t="e">
        <f t="shared" si="20"/>
        <v>#DIV/0!</v>
      </c>
      <c r="K187" s="30"/>
      <c r="L187" s="30"/>
    </row>
    <row r="188" spans="1:12" s="31" customFormat="1" ht="12">
      <c r="A188" s="6" t="s">
        <v>165</v>
      </c>
      <c r="B188" s="34" t="s">
        <v>22</v>
      </c>
      <c r="C188" s="34" t="s">
        <v>5</v>
      </c>
      <c r="D188" s="34" t="s">
        <v>41</v>
      </c>
      <c r="E188" s="34" t="s">
        <v>201</v>
      </c>
      <c r="F188" s="5"/>
      <c r="G188" s="121">
        <f>G189+G191</f>
        <v>0</v>
      </c>
      <c r="H188" s="121">
        <f>H189+H191</f>
        <v>5100014.34</v>
      </c>
      <c r="I188" s="121">
        <f>I189+I191</f>
        <v>5100014.34</v>
      </c>
      <c r="J188" s="117">
        <f t="shared" si="20"/>
        <v>100</v>
      </c>
      <c r="K188" s="30"/>
      <c r="L188" s="30"/>
    </row>
    <row r="189" spans="1:12" s="31" customFormat="1" ht="12">
      <c r="A189" s="6" t="s">
        <v>317</v>
      </c>
      <c r="B189" s="34" t="s">
        <v>22</v>
      </c>
      <c r="C189" s="34" t="s">
        <v>5</v>
      </c>
      <c r="D189" s="34" t="s">
        <v>41</v>
      </c>
      <c r="E189" s="34" t="s">
        <v>201</v>
      </c>
      <c r="F189" s="5" t="s">
        <v>58</v>
      </c>
      <c r="G189" s="121">
        <f>G190</f>
        <v>0</v>
      </c>
      <c r="H189" s="121">
        <f>H190</f>
        <v>130302</v>
      </c>
      <c r="I189" s="121">
        <f>I190</f>
        <v>130302</v>
      </c>
      <c r="J189" s="117">
        <f t="shared" si="20"/>
        <v>100</v>
      </c>
      <c r="K189" s="30"/>
      <c r="L189" s="30"/>
    </row>
    <row r="190" spans="1:12" s="31" customFormat="1" ht="12">
      <c r="A190" s="6" t="s">
        <v>78</v>
      </c>
      <c r="B190" s="34" t="s">
        <v>22</v>
      </c>
      <c r="C190" s="34" t="s">
        <v>5</v>
      </c>
      <c r="D190" s="34" t="s">
        <v>41</v>
      </c>
      <c r="E190" s="34" t="s">
        <v>201</v>
      </c>
      <c r="F190" s="5" t="s">
        <v>59</v>
      </c>
      <c r="G190" s="121"/>
      <c r="H190" s="121">
        <v>130302</v>
      </c>
      <c r="I190" s="121">
        <v>130302</v>
      </c>
      <c r="J190" s="117">
        <f t="shared" si="20"/>
        <v>100</v>
      </c>
      <c r="K190" s="30"/>
      <c r="L190" s="30"/>
    </row>
    <row r="191" spans="1:12" s="31" customFormat="1" ht="12">
      <c r="A191" s="6" t="s">
        <v>62</v>
      </c>
      <c r="B191" s="34" t="s">
        <v>22</v>
      </c>
      <c r="C191" s="34" t="s">
        <v>5</v>
      </c>
      <c r="D191" s="34" t="s">
        <v>41</v>
      </c>
      <c r="E191" s="34" t="s">
        <v>201</v>
      </c>
      <c r="F191" s="5" t="s">
        <v>22</v>
      </c>
      <c r="G191" s="121">
        <f>G192+G193</f>
        <v>0</v>
      </c>
      <c r="H191" s="121">
        <f>H192+H193</f>
        <v>4969712.34</v>
      </c>
      <c r="I191" s="121">
        <f>I192+I193</f>
        <v>4969712.34</v>
      </c>
      <c r="J191" s="117">
        <f t="shared" si="20"/>
        <v>100</v>
      </c>
      <c r="K191" s="30"/>
      <c r="L191" s="30"/>
    </row>
    <row r="192" spans="1:12" s="31" customFormat="1" ht="12">
      <c r="A192" s="6" t="s">
        <v>191</v>
      </c>
      <c r="B192" s="34" t="s">
        <v>22</v>
      </c>
      <c r="C192" s="34" t="s">
        <v>5</v>
      </c>
      <c r="D192" s="34" t="s">
        <v>41</v>
      </c>
      <c r="E192" s="34" t="s">
        <v>201</v>
      </c>
      <c r="F192" s="5" t="s">
        <v>192</v>
      </c>
      <c r="G192" s="121"/>
      <c r="H192" s="121">
        <v>131764.25</v>
      </c>
      <c r="I192" s="121">
        <v>131764.25</v>
      </c>
      <c r="J192" s="117">
        <f t="shared" si="20"/>
        <v>100</v>
      </c>
      <c r="K192" s="30"/>
      <c r="L192" s="30"/>
    </row>
    <row r="193" spans="1:87" s="31" customFormat="1" ht="12">
      <c r="A193" s="6" t="s">
        <v>63</v>
      </c>
      <c r="B193" s="34" t="s">
        <v>22</v>
      </c>
      <c r="C193" s="34" t="s">
        <v>5</v>
      </c>
      <c r="D193" s="34" t="s">
        <v>41</v>
      </c>
      <c r="E193" s="34" t="s">
        <v>201</v>
      </c>
      <c r="F193" s="5" t="s">
        <v>61</v>
      </c>
      <c r="G193" s="121"/>
      <c r="H193" s="121">
        <v>4837948.09</v>
      </c>
      <c r="I193" s="121">
        <v>4837948.09</v>
      </c>
      <c r="J193" s="117">
        <f t="shared" si="20"/>
        <v>100</v>
      </c>
      <c r="K193" s="30"/>
      <c r="L193" s="30"/>
    </row>
    <row r="194" spans="1:87" s="31" customFormat="1" ht="28.5" customHeight="1">
      <c r="A194" s="6" t="s">
        <v>103</v>
      </c>
      <c r="B194" s="34" t="s">
        <v>22</v>
      </c>
      <c r="C194" s="34" t="s">
        <v>5</v>
      </c>
      <c r="D194" s="34" t="s">
        <v>41</v>
      </c>
      <c r="E194" s="34" t="s">
        <v>129</v>
      </c>
      <c r="F194" s="34"/>
      <c r="G194" s="121">
        <f>G197+G195</f>
        <v>450000</v>
      </c>
      <c r="H194" s="121">
        <f>H197+H195</f>
        <v>581315</v>
      </c>
      <c r="I194" s="121">
        <f>I197+I195</f>
        <v>581315</v>
      </c>
      <c r="J194" s="117">
        <f t="shared" si="20"/>
        <v>100</v>
      </c>
      <c r="K194" s="30"/>
      <c r="L194" s="30"/>
    </row>
    <row r="195" spans="1:87" s="31" customFormat="1" ht="12" hidden="1">
      <c r="A195" s="6" t="s">
        <v>60</v>
      </c>
      <c r="B195" s="34" t="s">
        <v>22</v>
      </c>
      <c r="C195" s="34" t="s">
        <v>5</v>
      </c>
      <c r="D195" s="34" t="s">
        <v>41</v>
      </c>
      <c r="E195" s="34" t="s">
        <v>129</v>
      </c>
      <c r="F195" s="34" t="s">
        <v>58</v>
      </c>
      <c r="G195" s="121">
        <f>G196</f>
        <v>0</v>
      </c>
      <c r="H195" s="121">
        <f>H196</f>
        <v>0</v>
      </c>
      <c r="I195" s="121">
        <f>I196</f>
        <v>0</v>
      </c>
      <c r="J195" s="117" t="e">
        <f t="shared" si="20"/>
        <v>#DIV/0!</v>
      </c>
      <c r="K195" s="30"/>
      <c r="L195" s="30"/>
    </row>
    <row r="196" spans="1:87" s="31" customFormat="1" ht="12" hidden="1">
      <c r="A196" s="6" t="s">
        <v>78</v>
      </c>
      <c r="B196" s="34" t="s">
        <v>22</v>
      </c>
      <c r="C196" s="34" t="s">
        <v>5</v>
      </c>
      <c r="D196" s="34" t="s">
        <v>41</v>
      </c>
      <c r="E196" s="34" t="s">
        <v>129</v>
      </c>
      <c r="F196" s="34" t="s">
        <v>59</v>
      </c>
      <c r="G196" s="121"/>
      <c r="H196" s="121"/>
      <c r="I196" s="121"/>
      <c r="J196" s="117" t="e">
        <f t="shared" si="20"/>
        <v>#DIV/0!</v>
      </c>
      <c r="K196" s="30"/>
      <c r="L196" s="30"/>
    </row>
    <row r="197" spans="1:87" s="31" customFormat="1" ht="12">
      <c r="A197" s="6" t="s">
        <v>62</v>
      </c>
      <c r="B197" s="34" t="s">
        <v>22</v>
      </c>
      <c r="C197" s="34" t="s">
        <v>5</v>
      </c>
      <c r="D197" s="34" t="s">
        <v>41</v>
      </c>
      <c r="E197" s="34" t="s">
        <v>129</v>
      </c>
      <c r="F197" s="34" t="s">
        <v>22</v>
      </c>
      <c r="G197" s="121">
        <f>G198</f>
        <v>450000</v>
      </c>
      <c r="H197" s="121">
        <f>H198</f>
        <v>581315</v>
      </c>
      <c r="I197" s="121">
        <f>I198</f>
        <v>581315</v>
      </c>
      <c r="J197" s="117">
        <f t="shared" si="20"/>
        <v>100</v>
      </c>
      <c r="K197" s="30"/>
      <c r="L197" s="30"/>
    </row>
    <row r="198" spans="1:87" s="31" customFormat="1" ht="24">
      <c r="A198" s="6" t="s">
        <v>301</v>
      </c>
      <c r="B198" s="34" t="s">
        <v>22</v>
      </c>
      <c r="C198" s="34" t="s">
        <v>5</v>
      </c>
      <c r="D198" s="34" t="s">
        <v>41</v>
      </c>
      <c r="E198" s="34" t="s">
        <v>129</v>
      </c>
      <c r="F198" s="34" t="s">
        <v>67</v>
      </c>
      <c r="G198" s="121">
        <v>450000</v>
      </c>
      <c r="H198" s="121">
        <v>581315</v>
      </c>
      <c r="I198" s="121">
        <v>581315</v>
      </c>
      <c r="J198" s="117">
        <f t="shared" si="20"/>
        <v>100</v>
      </c>
      <c r="K198" s="30"/>
      <c r="L198" s="30"/>
    </row>
    <row r="199" spans="1:87" s="31" customFormat="1" ht="12" hidden="1">
      <c r="A199" s="6" t="s">
        <v>625</v>
      </c>
      <c r="B199" s="34" t="s">
        <v>22</v>
      </c>
      <c r="C199" s="34" t="s">
        <v>5</v>
      </c>
      <c r="D199" s="34" t="s">
        <v>41</v>
      </c>
      <c r="E199" s="34" t="s">
        <v>225</v>
      </c>
      <c r="F199" s="34"/>
      <c r="G199" s="121">
        <f t="shared" ref="G199:I200" si="24">G200</f>
        <v>0</v>
      </c>
      <c r="H199" s="121">
        <f t="shared" si="24"/>
        <v>0</v>
      </c>
      <c r="I199" s="121">
        <f t="shared" si="24"/>
        <v>0</v>
      </c>
      <c r="J199" s="117" t="e">
        <f t="shared" si="20"/>
        <v>#DIV/0!</v>
      </c>
      <c r="K199" s="30"/>
      <c r="L199" s="30"/>
    </row>
    <row r="200" spans="1:87" s="31" customFormat="1" ht="12" hidden="1">
      <c r="A200" s="6" t="s">
        <v>200</v>
      </c>
      <c r="B200" s="34" t="s">
        <v>22</v>
      </c>
      <c r="C200" s="34" t="s">
        <v>5</v>
      </c>
      <c r="D200" s="34" t="s">
        <v>41</v>
      </c>
      <c r="E200" s="34" t="s">
        <v>225</v>
      </c>
      <c r="F200" s="34" t="s">
        <v>107</v>
      </c>
      <c r="G200" s="121">
        <f t="shared" si="24"/>
        <v>0</v>
      </c>
      <c r="H200" s="121">
        <f t="shared" si="24"/>
        <v>0</v>
      </c>
      <c r="I200" s="121">
        <f t="shared" si="24"/>
        <v>0</v>
      </c>
      <c r="J200" s="117" t="e">
        <f t="shared" si="20"/>
        <v>#DIV/0!</v>
      </c>
      <c r="K200" s="30"/>
      <c r="L200" s="30"/>
    </row>
    <row r="201" spans="1:87" s="31" customFormat="1" ht="12" hidden="1">
      <c r="A201" s="6" t="s">
        <v>109</v>
      </c>
      <c r="B201" s="34" t="s">
        <v>22</v>
      </c>
      <c r="C201" s="34" t="s">
        <v>5</v>
      </c>
      <c r="D201" s="34" t="s">
        <v>41</v>
      </c>
      <c r="E201" s="34" t="s">
        <v>225</v>
      </c>
      <c r="F201" s="34" t="s">
        <v>108</v>
      </c>
      <c r="G201" s="121">
        <v>0</v>
      </c>
      <c r="H201" s="121"/>
      <c r="I201" s="121">
        <v>0</v>
      </c>
      <c r="J201" s="117" t="e">
        <f t="shared" si="20"/>
        <v>#DIV/0!</v>
      </c>
      <c r="K201" s="30"/>
      <c r="L201" s="30"/>
    </row>
    <row r="202" spans="1:87" s="30" customFormat="1" ht="12">
      <c r="A202" s="6" t="s">
        <v>529</v>
      </c>
      <c r="B202" s="5" t="s">
        <v>22</v>
      </c>
      <c r="C202" s="5" t="s">
        <v>5</v>
      </c>
      <c r="D202" s="5" t="s">
        <v>41</v>
      </c>
      <c r="E202" s="5" t="s">
        <v>530</v>
      </c>
      <c r="F202" s="5"/>
      <c r="G202" s="121">
        <f>G203+G205</f>
        <v>2000000</v>
      </c>
      <c r="H202" s="121">
        <f>H203+H205</f>
        <v>2618223.52</v>
      </c>
      <c r="I202" s="121">
        <f>I203+I205</f>
        <v>2618223.52</v>
      </c>
      <c r="J202" s="117">
        <f t="shared" si="20"/>
        <v>100</v>
      </c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  <c r="BZ202" s="24"/>
      <c r="CA202" s="24"/>
      <c r="CB202" s="24"/>
      <c r="CC202" s="24"/>
      <c r="CD202" s="24"/>
      <c r="CE202" s="24"/>
      <c r="CF202" s="24"/>
      <c r="CG202" s="24"/>
      <c r="CH202" s="24"/>
      <c r="CI202" s="24"/>
    </row>
    <row r="203" spans="1:87" s="30" customFormat="1" ht="12">
      <c r="A203" s="6" t="s">
        <v>60</v>
      </c>
      <c r="B203" s="5" t="s">
        <v>22</v>
      </c>
      <c r="C203" s="5" t="s">
        <v>5</v>
      </c>
      <c r="D203" s="5" t="s">
        <v>41</v>
      </c>
      <c r="E203" s="5" t="s">
        <v>530</v>
      </c>
      <c r="F203" s="5" t="s">
        <v>58</v>
      </c>
      <c r="G203" s="121">
        <f>G204</f>
        <v>2000000</v>
      </c>
      <c r="H203" s="121">
        <f>H204</f>
        <v>1618223.52</v>
      </c>
      <c r="I203" s="121">
        <f>I204</f>
        <v>1618223.52</v>
      </c>
      <c r="J203" s="117">
        <f t="shared" si="20"/>
        <v>100</v>
      </c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  <c r="BZ203" s="24"/>
      <c r="CA203" s="24"/>
      <c r="CB203" s="24"/>
      <c r="CC203" s="24"/>
      <c r="CD203" s="24"/>
      <c r="CE203" s="24"/>
      <c r="CF203" s="24"/>
      <c r="CG203" s="24"/>
      <c r="CH203" s="24"/>
      <c r="CI203" s="24"/>
    </row>
    <row r="204" spans="1:87" s="30" customFormat="1" ht="12">
      <c r="A204" s="6" t="s">
        <v>78</v>
      </c>
      <c r="B204" s="5" t="s">
        <v>22</v>
      </c>
      <c r="C204" s="5" t="s">
        <v>5</v>
      </c>
      <c r="D204" s="5" t="s">
        <v>41</v>
      </c>
      <c r="E204" s="5" t="s">
        <v>530</v>
      </c>
      <c r="F204" s="5" t="s">
        <v>59</v>
      </c>
      <c r="G204" s="121">
        <v>2000000</v>
      </c>
      <c r="H204" s="121">
        <v>1618223.52</v>
      </c>
      <c r="I204" s="121">
        <v>1618223.52</v>
      </c>
      <c r="J204" s="117">
        <f t="shared" si="20"/>
        <v>100</v>
      </c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  <c r="BU204" s="24"/>
      <c r="BV204" s="24"/>
      <c r="BW204" s="24"/>
      <c r="BX204" s="24"/>
      <c r="BY204" s="24"/>
      <c r="BZ204" s="24"/>
      <c r="CA204" s="24"/>
      <c r="CB204" s="24"/>
      <c r="CC204" s="24"/>
      <c r="CD204" s="24"/>
      <c r="CE204" s="24"/>
      <c r="CF204" s="24"/>
      <c r="CG204" s="24"/>
      <c r="CH204" s="24"/>
      <c r="CI204" s="24"/>
    </row>
    <row r="205" spans="1:87" s="31" customFormat="1" ht="12">
      <c r="A205" s="6" t="s">
        <v>200</v>
      </c>
      <c r="B205" s="5" t="s">
        <v>22</v>
      </c>
      <c r="C205" s="5" t="s">
        <v>5</v>
      </c>
      <c r="D205" s="5" t="s">
        <v>41</v>
      </c>
      <c r="E205" s="5" t="s">
        <v>530</v>
      </c>
      <c r="F205" s="5" t="s">
        <v>107</v>
      </c>
      <c r="G205" s="121">
        <f>G206</f>
        <v>0</v>
      </c>
      <c r="H205" s="121">
        <f>H206</f>
        <v>1000000</v>
      </c>
      <c r="I205" s="121">
        <f>I206</f>
        <v>1000000</v>
      </c>
      <c r="J205" s="117">
        <f t="shared" ref="J205:J268" si="25">I205/H205*100</f>
        <v>100</v>
      </c>
      <c r="K205" s="30"/>
      <c r="L205" s="30"/>
    </row>
    <row r="206" spans="1:87" s="31" customFormat="1" ht="12">
      <c r="A206" s="6" t="s">
        <v>109</v>
      </c>
      <c r="B206" s="5" t="s">
        <v>22</v>
      </c>
      <c r="C206" s="5" t="s">
        <v>5</v>
      </c>
      <c r="D206" s="5" t="s">
        <v>41</v>
      </c>
      <c r="E206" s="5" t="s">
        <v>530</v>
      </c>
      <c r="F206" s="5" t="s">
        <v>108</v>
      </c>
      <c r="G206" s="121"/>
      <c r="H206" s="121">
        <v>1000000</v>
      </c>
      <c r="I206" s="121">
        <v>1000000</v>
      </c>
      <c r="J206" s="117">
        <f t="shared" si="25"/>
        <v>100</v>
      </c>
      <c r="K206" s="30"/>
      <c r="L206" s="30"/>
    </row>
    <row r="207" spans="1:87" s="30" customFormat="1" ht="11.4">
      <c r="A207" s="10" t="s">
        <v>36</v>
      </c>
      <c r="B207" s="2" t="s">
        <v>22</v>
      </c>
      <c r="C207" s="2" t="s">
        <v>6</v>
      </c>
      <c r="D207" s="2"/>
      <c r="E207" s="2"/>
      <c r="F207" s="2"/>
      <c r="G207" s="119">
        <f t="shared" ref="G207:I209" si="26">G208</f>
        <v>578867.42999999993</v>
      </c>
      <c r="H207" s="119">
        <f t="shared" si="26"/>
        <v>579380.05000000005</v>
      </c>
      <c r="I207" s="119">
        <f t="shared" si="26"/>
        <v>579380.05000000005</v>
      </c>
      <c r="J207" s="115">
        <f t="shared" si="25"/>
        <v>100</v>
      </c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</row>
    <row r="208" spans="1:87" s="30" customFormat="1" ht="15" customHeight="1">
      <c r="A208" s="7" t="s">
        <v>37</v>
      </c>
      <c r="B208" s="3" t="s">
        <v>22</v>
      </c>
      <c r="C208" s="3" t="s">
        <v>6</v>
      </c>
      <c r="D208" s="3" t="s">
        <v>7</v>
      </c>
      <c r="E208" s="3"/>
      <c r="F208" s="3"/>
      <c r="G208" s="120">
        <f t="shared" si="26"/>
        <v>578867.42999999993</v>
      </c>
      <c r="H208" s="120">
        <f t="shared" si="26"/>
        <v>579380.05000000005</v>
      </c>
      <c r="I208" s="120">
        <f t="shared" si="26"/>
        <v>579380.05000000005</v>
      </c>
      <c r="J208" s="116">
        <f t="shared" si="25"/>
        <v>100</v>
      </c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  <c r="BZ208" s="24"/>
      <c r="CA208" s="24"/>
      <c r="CB208" s="24"/>
      <c r="CC208" s="24"/>
      <c r="CD208" s="24"/>
      <c r="CE208" s="24"/>
      <c r="CF208" s="24"/>
      <c r="CG208" s="24"/>
    </row>
    <row r="209" spans="1:85">
      <c r="A209" s="6" t="s">
        <v>79</v>
      </c>
      <c r="B209" s="5" t="s">
        <v>22</v>
      </c>
      <c r="C209" s="5" t="s">
        <v>6</v>
      </c>
      <c r="D209" s="5" t="s">
        <v>7</v>
      </c>
      <c r="E209" s="5" t="s">
        <v>122</v>
      </c>
      <c r="F209" s="5"/>
      <c r="G209" s="121">
        <f t="shared" si="26"/>
        <v>578867.42999999993</v>
      </c>
      <c r="H209" s="121">
        <f t="shared" si="26"/>
        <v>579380.05000000005</v>
      </c>
      <c r="I209" s="121">
        <f t="shared" si="26"/>
        <v>579380.05000000005</v>
      </c>
      <c r="J209" s="117">
        <f t="shared" si="25"/>
        <v>100</v>
      </c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  <c r="AO209" s="25"/>
      <c r="AP209" s="25"/>
      <c r="AQ209" s="25"/>
      <c r="AR209" s="25"/>
      <c r="AS209" s="25"/>
      <c r="AT209" s="25"/>
      <c r="AU209" s="25"/>
      <c r="AV209" s="25"/>
      <c r="AW209" s="25"/>
      <c r="AX209" s="25"/>
      <c r="AY209" s="25"/>
      <c r="AZ209" s="25"/>
      <c r="BA209" s="25"/>
      <c r="BB209" s="25"/>
      <c r="BC209" s="25"/>
      <c r="BD209" s="25"/>
      <c r="BE209" s="25"/>
      <c r="BF209" s="25"/>
      <c r="BG209" s="25"/>
      <c r="BH209" s="25"/>
      <c r="BI209" s="25"/>
      <c r="BJ209" s="25"/>
      <c r="BK209" s="25"/>
      <c r="BL209" s="25"/>
      <c r="BM209" s="25"/>
      <c r="BN209" s="25"/>
      <c r="BO209" s="25"/>
      <c r="BP209" s="25"/>
      <c r="BQ209" s="25"/>
      <c r="BR209" s="25"/>
      <c r="BS209" s="25"/>
      <c r="BT209" s="25"/>
      <c r="BU209" s="25"/>
      <c r="BV209" s="25"/>
      <c r="BW209" s="25"/>
      <c r="BX209" s="25"/>
      <c r="BY209" s="25"/>
      <c r="BZ209" s="25"/>
      <c r="CA209" s="25"/>
      <c r="CB209" s="25"/>
      <c r="CC209" s="25"/>
      <c r="CD209" s="25"/>
      <c r="CE209" s="25"/>
      <c r="CF209" s="25"/>
      <c r="CG209" s="25"/>
    </row>
    <row r="210" spans="1:85" ht="36">
      <c r="A210" s="6" t="s">
        <v>456</v>
      </c>
      <c r="B210" s="5" t="s">
        <v>22</v>
      </c>
      <c r="C210" s="5" t="s">
        <v>6</v>
      </c>
      <c r="D210" s="5" t="s">
        <v>7</v>
      </c>
      <c r="E210" s="5" t="s">
        <v>457</v>
      </c>
      <c r="F210" s="5"/>
      <c r="G210" s="121">
        <f>G211+G213</f>
        <v>578867.42999999993</v>
      </c>
      <c r="H210" s="121">
        <f>H211+H213</f>
        <v>579380.05000000005</v>
      </c>
      <c r="I210" s="121">
        <f>I211+I213</f>
        <v>579380.05000000005</v>
      </c>
      <c r="J210" s="117">
        <f t="shared" si="25"/>
        <v>100</v>
      </c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  <c r="AZ210" s="25"/>
      <c r="BA210" s="25"/>
      <c r="BB210" s="25"/>
      <c r="BC210" s="25"/>
      <c r="BD210" s="25"/>
      <c r="BE210" s="25"/>
      <c r="BF210" s="25"/>
      <c r="BG210" s="25"/>
      <c r="BH210" s="25"/>
      <c r="BI210" s="25"/>
      <c r="BJ210" s="25"/>
      <c r="BK210" s="25"/>
      <c r="BL210" s="25"/>
      <c r="BM210" s="25"/>
      <c r="BN210" s="25"/>
      <c r="BO210" s="25"/>
      <c r="BP210" s="25"/>
      <c r="BQ210" s="25"/>
      <c r="BR210" s="25"/>
      <c r="BS210" s="25"/>
      <c r="BT210" s="25"/>
      <c r="BU210" s="25"/>
      <c r="BV210" s="25"/>
      <c r="BW210" s="25"/>
      <c r="BX210" s="25"/>
      <c r="BY210" s="25"/>
      <c r="BZ210" s="25"/>
      <c r="CA210" s="25"/>
      <c r="CB210" s="25"/>
      <c r="CC210" s="25"/>
      <c r="CD210" s="25"/>
      <c r="CE210" s="25"/>
      <c r="CF210" s="25"/>
      <c r="CG210" s="25"/>
    </row>
    <row r="211" spans="1:85" s="30" customFormat="1" ht="36">
      <c r="A211" s="6" t="s">
        <v>315</v>
      </c>
      <c r="B211" s="5" t="s">
        <v>22</v>
      </c>
      <c r="C211" s="5" t="s">
        <v>6</v>
      </c>
      <c r="D211" s="5" t="s">
        <v>7</v>
      </c>
      <c r="E211" s="5" t="s">
        <v>457</v>
      </c>
      <c r="F211" s="5" t="s">
        <v>51</v>
      </c>
      <c r="G211" s="121">
        <f>G212</f>
        <v>532193.71</v>
      </c>
      <c r="H211" s="121">
        <f>H212</f>
        <v>579380.05000000005</v>
      </c>
      <c r="I211" s="121">
        <f>I212</f>
        <v>579380.05000000005</v>
      </c>
      <c r="J211" s="117">
        <f t="shared" si="25"/>
        <v>100</v>
      </c>
    </row>
    <row r="212" spans="1:85" s="30" customFormat="1" ht="12">
      <c r="A212" s="6" t="s">
        <v>54</v>
      </c>
      <c r="B212" s="5" t="s">
        <v>22</v>
      </c>
      <c r="C212" s="5" t="s">
        <v>6</v>
      </c>
      <c r="D212" s="5" t="s">
        <v>7</v>
      </c>
      <c r="E212" s="5" t="s">
        <v>457</v>
      </c>
      <c r="F212" s="5" t="s">
        <v>53</v>
      </c>
      <c r="G212" s="121">
        <v>532193.71</v>
      </c>
      <c r="H212" s="121">
        <v>579380.05000000005</v>
      </c>
      <c r="I212" s="121">
        <v>579380.05000000005</v>
      </c>
      <c r="J212" s="117">
        <f t="shared" si="25"/>
        <v>100</v>
      </c>
    </row>
    <row r="213" spans="1:85" s="30" customFormat="1" ht="12">
      <c r="A213" s="6" t="s">
        <v>317</v>
      </c>
      <c r="B213" s="5" t="s">
        <v>22</v>
      </c>
      <c r="C213" s="5" t="s">
        <v>6</v>
      </c>
      <c r="D213" s="5" t="s">
        <v>7</v>
      </c>
      <c r="E213" s="5" t="s">
        <v>457</v>
      </c>
      <c r="F213" s="5" t="s">
        <v>58</v>
      </c>
      <c r="G213" s="121">
        <f>G214</f>
        <v>46673.72</v>
      </c>
      <c r="H213" s="121">
        <f>H214</f>
        <v>0</v>
      </c>
      <c r="I213" s="121">
        <f>I214</f>
        <v>0</v>
      </c>
      <c r="J213" s="117">
        <v>0</v>
      </c>
    </row>
    <row r="214" spans="1:85" s="30" customFormat="1" ht="12">
      <c r="A214" s="6" t="s">
        <v>78</v>
      </c>
      <c r="B214" s="5" t="s">
        <v>22</v>
      </c>
      <c r="C214" s="5" t="s">
        <v>6</v>
      </c>
      <c r="D214" s="5" t="s">
        <v>7</v>
      </c>
      <c r="E214" s="5" t="s">
        <v>457</v>
      </c>
      <c r="F214" s="5" t="s">
        <v>59</v>
      </c>
      <c r="G214" s="121">
        <v>46673.72</v>
      </c>
      <c r="H214" s="121"/>
      <c r="I214" s="121">
        <v>0</v>
      </c>
      <c r="J214" s="117">
        <v>0</v>
      </c>
    </row>
    <row r="215" spans="1:85" s="31" customFormat="1" ht="12">
      <c r="A215" s="10" t="s">
        <v>159</v>
      </c>
      <c r="B215" s="36" t="s">
        <v>22</v>
      </c>
      <c r="C215" s="36" t="s">
        <v>7</v>
      </c>
      <c r="D215" s="36"/>
      <c r="E215" s="36"/>
      <c r="F215" s="36"/>
      <c r="G215" s="119">
        <f>G216</f>
        <v>2100000</v>
      </c>
      <c r="H215" s="119">
        <f>H216</f>
        <v>3700375.04</v>
      </c>
      <c r="I215" s="119">
        <f>I216</f>
        <v>3672730.18</v>
      </c>
      <c r="J215" s="115">
        <f t="shared" si="25"/>
        <v>99.252917347534591</v>
      </c>
      <c r="K215" s="30"/>
      <c r="L215" s="30"/>
    </row>
    <row r="216" spans="1:85" s="31" customFormat="1" ht="24">
      <c r="A216" s="38" t="s">
        <v>263</v>
      </c>
      <c r="B216" s="37" t="s">
        <v>22</v>
      </c>
      <c r="C216" s="37" t="s">
        <v>7</v>
      </c>
      <c r="D216" s="37" t="s">
        <v>13</v>
      </c>
      <c r="E216" s="37"/>
      <c r="F216" s="37"/>
      <c r="G216" s="120">
        <f>G217+G239</f>
        <v>2100000</v>
      </c>
      <c r="H216" s="120">
        <f>H217+H239</f>
        <v>3700375.04</v>
      </c>
      <c r="I216" s="120">
        <f>I217+I239</f>
        <v>3672730.18</v>
      </c>
      <c r="J216" s="116">
        <f t="shared" si="25"/>
        <v>99.252917347534591</v>
      </c>
      <c r="K216" s="30"/>
      <c r="L216" s="30"/>
    </row>
    <row r="217" spans="1:85" s="31" customFormat="1" ht="36">
      <c r="A217" s="14" t="s">
        <v>458</v>
      </c>
      <c r="B217" s="34" t="s">
        <v>22</v>
      </c>
      <c r="C217" s="34" t="s">
        <v>7</v>
      </c>
      <c r="D217" s="34" t="s">
        <v>13</v>
      </c>
      <c r="E217" s="34" t="s">
        <v>209</v>
      </c>
      <c r="F217" s="34"/>
      <c r="G217" s="121">
        <f>G218+G234+G223+G228+G231</f>
        <v>2100000</v>
      </c>
      <c r="H217" s="121">
        <f>H218+H234+H223+H228+H231</f>
        <v>3700375.04</v>
      </c>
      <c r="I217" s="121">
        <f>I218+I234+I223+I228+I231</f>
        <v>3672730.18</v>
      </c>
      <c r="J217" s="117">
        <f t="shared" si="25"/>
        <v>99.252917347534591</v>
      </c>
      <c r="K217" s="30"/>
      <c r="L217" s="30"/>
    </row>
    <row r="218" spans="1:85" s="31" customFormat="1" ht="24">
      <c r="A218" s="14" t="s">
        <v>369</v>
      </c>
      <c r="B218" s="34" t="s">
        <v>22</v>
      </c>
      <c r="C218" s="34" t="s">
        <v>7</v>
      </c>
      <c r="D218" s="34" t="s">
        <v>13</v>
      </c>
      <c r="E218" s="34" t="s">
        <v>558</v>
      </c>
      <c r="F218" s="43"/>
      <c r="G218" s="121">
        <f>G219+G221</f>
        <v>100000</v>
      </c>
      <c r="H218" s="121">
        <f>H219+H221</f>
        <v>204725.04</v>
      </c>
      <c r="I218" s="121">
        <f>I219+I221</f>
        <v>190182.08</v>
      </c>
      <c r="J218" s="117">
        <f t="shared" si="25"/>
        <v>92.896345263871964</v>
      </c>
      <c r="K218" s="30"/>
      <c r="L218" s="30"/>
    </row>
    <row r="219" spans="1:85" s="31" customFormat="1" ht="12">
      <c r="A219" s="6" t="s">
        <v>317</v>
      </c>
      <c r="B219" s="34" t="s">
        <v>22</v>
      </c>
      <c r="C219" s="34" t="s">
        <v>7</v>
      </c>
      <c r="D219" s="34" t="s">
        <v>13</v>
      </c>
      <c r="E219" s="34" t="s">
        <v>558</v>
      </c>
      <c r="F219" s="34" t="s">
        <v>58</v>
      </c>
      <c r="G219" s="121">
        <f t="shared" ref="G219:I219" si="27">G220</f>
        <v>50000</v>
      </c>
      <c r="H219" s="121">
        <f t="shared" si="27"/>
        <v>200000</v>
      </c>
      <c r="I219" s="121">
        <f t="shared" si="27"/>
        <v>190182.08</v>
      </c>
      <c r="J219" s="117">
        <f t="shared" si="25"/>
        <v>95.091039999999992</v>
      </c>
      <c r="K219" s="30"/>
      <c r="L219" s="30"/>
    </row>
    <row r="220" spans="1:85" s="31" customFormat="1" ht="12">
      <c r="A220" s="6" t="s">
        <v>78</v>
      </c>
      <c r="B220" s="34" t="s">
        <v>22</v>
      </c>
      <c r="C220" s="34" t="s">
        <v>7</v>
      </c>
      <c r="D220" s="34" t="s">
        <v>13</v>
      </c>
      <c r="E220" s="34" t="s">
        <v>558</v>
      </c>
      <c r="F220" s="34" t="s">
        <v>59</v>
      </c>
      <c r="G220" s="121">
        <v>50000</v>
      </c>
      <c r="H220" s="121">
        <v>200000</v>
      </c>
      <c r="I220" s="121">
        <v>190182.08</v>
      </c>
      <c r="J220" s="117">
        <f t="shared" si="25"/>
        <v>95.091039999999992</v>
      </c>
      <c r="K220" s="30"/>
      <c r="L220" s="30"/>
    </row>
    <row r="221" spans="1:85" s="31" customFormat="1" ht="12">
      <c r="A221" s="14" t="s">
        <v>62</v>
      </c>
      <c r="B221" s="5" t="s">
        <v>22</v>
      </c>
      <c r="C221" s="5" t="s">
        <v>7</v>
      </c>
      <c r="D221" s="5" t="s">
        <v>13</v>
      </c>
      <c r="E221" s="34" t="s">
        <v>558</v>
      </c>
      <c r="F221" s="5" t="s">
        <v>22</v>
      </c>
      <c r="G221" s="121">
        <f t="shared" ref="G221:I221" si="28">G222</f>
        <v>50000</v>
      </c>
      <c r="H221" s="121">
        <f t="shared" si="28"/>
        <v>4725.04</v>
      </c>
      <c r="I221" s="121">
        <f t="shared" si="28"/>
        <v>0</v>
      </c>
      <c r="J221" s="117">
        <f t="shared" si="25"/>
        <v>0</v>
      </c>
      <c r="K221" s="30"/>
      <c r="L221" s="30"/>
    </row>
    <row r="222" spans="1:85" s="31" customFormat="1" ht="12">
      <c r="A222" s="14" t="s">
        <v>95</v>
      </c>
      <c r="B222" s="5" t="s">
        <v>22</v>
      </c>
      <c r="C222" s="5" t="s">
        <v>7</v>
      </c>
      <c r="D222" s="5" t="s">
        <v>13</v>
      </c>
      <c r="E222" s="34" t="s">
        <v>558</v>
      </c>
      <c r="F222" s="5" t="s">
        <v>94</v>
      </c>
      <c r="G222" s="121">
        <v>50000</v>
      </c>
      <c r="H222" s="121">
        <v>4725.04</v>
      </c>
      <c r="I222" s="121">
        <v>0</v>
      </c>
      <c r="J222" s="117">
        <f t="shared" si="25"/>
        <v>0</v>
      </c>
      <c r="K222" s="30"/>
      <c r="L222" s="30"/>
    </row>
    <row r="223" spans="1:85" s="31" customFormat="1" ht="12">
      <c r="A223" s="14" t="s">
        <v>534</v>
      </c>
      <c r="B223" s="5" t="s">
        <v>22</v>
      </c>
      <c r="C223" s="5" t="s">
        <v>7</v>
      </c>
      <c r="D223" s="5" t="s">
        <v>13</v>
      </c>
      <c r="E223" s="5" t="s">
        <v>559</v>
      </c>
      <c r="F223" s="5"/>
      <c r="G223" s="121">
        <f>G224+G226</f>
        <v>1300000</v>
      </c>
      <c r="H223" s="121">
        <f>H224+H226</f>
        <v>1006000</v>
      </c>
      <c r="I223" s="121">
        <f>I224+I226</f>
        <v>999594.79</v>
      </c>
      <c r="J223" s="117">
        <f t="shared" si="25"/>
        <v>99.363299204771366</v>
      </c>
      <c r="K223" s="30"/>
      <c r="L223" s="30"/>
    </row>
    <row r="224" spans="1:85" s="31" customFormat="1" ht="12">
      <c r="A224" s="6" t="s">
        <v>317</v>
      </c>
      <c r="B224" s="5" t="s">
        <v>22</v>
      </c>
      <c r="C224" s="5" t="s">
        <v>7</v>
      </c>
      <c r="D224" s="5" t="s">
        <v>13</v>
      </c>
      <c r="E224" s="5" t="s">
        <v>559</v>
      </c>
      <c r="F224" s="5" t="s">
        <v>58</v>
      </c>
      <c r="G224" s="121">
        <f>G225</f>
        <v>1300000</v>
      </c>
      <c r="H224" s="121">
        <f>H225</f>
        <v>1006000</v>
      </c>
      <c r="I224" s="121">
        <f>I225</f>
        <v>999594.79</v>
      </c>
      <c r="J224" s="117">
        <f t="shared" si="25"/>
        <v>99.363299204771366</v>
      </c>
      <c r="K224" s="30"/>
      <c r="L224" s="30"/>
    </row>
    <row r="225" spans="1:12" s="31" customFormat="1" ht="10.5" customHeight="1">
      <c r="A225" s="6" t="s">
        <v>78</v>
      </c>
      <c r="B225" s="5" t="s">
        <v>22</v>
      </c>
      <c r="C225" s="5" t="s">
        <v>7</v>
      </c>
      <c r="D225" s="5" t="s">
        <v>13</v>
      </c>
      <c r="E225" s="5" t="s">
        <v>559</v>
      </c>
      <c r="F225" s="5" t="s">
        <v>59</v>
      </c>
      <c r="G225" s="121">
        <v>1300000</v>
      </c>
      <c r="H225" s="121">
        <v>1006000</v>
      </c>
      <c r="I225" s="121">
        <v>999594.79</v>
      </c>
      <c r="J225" s="117">
        <f t="shared" si="25"/>
        <v>99.363299204771366</v>
      </c>
      <c r="K225" s="30"/>
      <c r="L225" s="30"/>
    </row>
    <row r="226" spans="1:12" s="31" customFormat="1" ht="1.5" hidden="1" customHeight="1">
      <c r="A226" s="6" t="s">
        <v>200</v>
      </c>
      <c r="B226" s="34" t="s">
        <v>22</v>
      </c>
      <c r="C226" s="34" t="s">
        <v>7</v>
      </c>
      <c r="D226" s="34" t="s">
        <v>13</v>
      </c>
      <c r="E226" s="34" t="s">
        <v>559</v>
      </c>
      <c r="F226" s="34" t="s">
        <v>107</v>
      </c>
      <c r="G226" s="121">
        <f>G227</f>
        <v>0</v>
      </c>
      <c r="H226" s="121">
        <f>H227</f>
        <v>0</v>
      </c>
      <c r="I226" s="121">
        <f>I227</f>
        <v>0</v>
      </c>
      <c r="J226" s="117" t="e">
        <f t="shared" si="25"/>
        <v>#DIV/0!</v>
      </c>
      <c r="K226" s="30"/>
      <c r="L226" s="30"/>
    </row>
    <row r="227" spans="1:12" s="31" customFormat="1" ht="12" hidden="1">
      <c r="A227" s="6" t="s">
        <v>109</v>
      </c>
      <c r="B227" s="34" t="s">
        <v>22</v>
      </c>
      <c r="C227" s="34" t="s">
        <v>7</v>
      </c>
      <c r="D227" s="34" t="s">
        <v>13</v>
      </c>
      <c r="E227" s="34" t="s">
        <v>559</v>
      </c>
      <c r="F227" s="34" t="s">
        <v>108</v>
      </c>
      <c r="G227" s="121"/>
      <c r="H227" s="121"/>
      <c r="I227" s="121"/>
      <c r="J227" s="117" t="e">
        <f t="shared" si="25"/>
        <v>#DIV/0!</v>
      </c>
      <c r="K227" s="30"/>
      <c r="L227" s="30"/>
    </row>
    <row r="228" spans="1:12" s="31" customFormat="1" ht="12">
      <c r="A228" s="6" t="s">
        <v>712</v>
      </c>
      <c r="B228" s="34" t="s">
        <v>22</v>
      </c>
      <c r="C228" s="34" t="s">
        <v>7</v>
      </c>
      <c r="D228" s="34" t="s">
        <v>13</v>
      </c>
      <c r="E228" s="34" t="s">
        <v>710</v>
      </c>
      <c r="F228" s="34"/>
      <c r="G228" s="121">
        <f t="shared" ref="G228:I229" si="29">G229</f>
        <v>0</v>
      </c>
      <c r="H228" s="121">
        <f t="shared" si="29"/>
        <v>1525000</v>
      </c>
      <c r="I228" s="121">
        <f t="shared" si="29"/>
        <v>1519963.31</v>
      </c>
      <c r="J228" s="117">
        <f t="shared" si="25"/>
        <v>99.669725245901645</v>
      </c>
      <c r="K228" s="30"/>
      <c r="L228" s="30"/>
    </row>
    <row r="229" spans="1:12" s="31" customFormat="1" ht="12">
      <c r="A229" s="6" t="s">
        <v>317</v>
      </c>
      <c r="B229" s="34" t="s">
        <v>22</v>
      </c>
      <c r="C229" s="34" t="s">
        <v>7</v>
      </c>
      <c r="D229" s="34" t="s">
        <v>13</v>
      </c>
      <c r="E229" s="34" t="s">
        <v>710</v>
      </c>
      <c r="F229" s="34" t="s">
        <v>58</v>
      </c>
      <c r="G229" s="121">
        <f t="shared" si="29"/>
        <v>0</v>
      </c>
      <c r="H229" s="121">
        <f t="shared" si="29"/>
        <v>1525000</v>
      </c>
      <c r="I229" s="121">
        <f t="shared" si="29"/>
        <v>1519963.31</v>
      </c>
      <c r="J229" s="117">
        <f t="shared" si="25"/>
        <v>99.669725245901645</v>
      </c>
      <c r="K229" s="30"/>
      <c r="L229" s="30"/>
    </row>
    <row r="230" spans="1:12" s="31" customFormat="1" ht="11.25" customHeight="1">
      <c r="A230" s="6" t="s">
        <v>78</v>
      </c>
      <c r="B230" s="34" t="s">
        <v>22</v>
      </c>
      <c r="C230" s="34" t="s">
        <v>7</v>
      </c>
      <c r="D230" s="34" t="s">
        <v>13</v>
      </c>
      <c r="E230" s="34" t="s">
        <v>710</v>
      </c>
      <c r="F230" s="34" t="s">
        <v>59</v>
      </c>
      <c r="G230" s="121"/>
      <c r="H230" s="121">
        <v>1525000</v>
      </c>
      <c r="I230" s="121">
        <v>1519963.31</v>
      </c>
      <c r="J230" s="117">
        <f t="shared" si="25"/>
        <v>99.669725245901645</v>
      </c>
      <c r="K230" s="30"/>
      <c r="L230" s="30"/>
    </row>
    <row r="231" spans="1:12" s="31" customFormat="1" ht="12">
      <c r="A231" s="6" t="s">
        <v>713</v>
      </c>
      <c r="B231" s="34" t="s">
        <v>22</v>
      </c>
      <c r="C231" s="34" t="s">
        <v>7</v>
      </c>
      <c r="D231" s="34" t="s">
        <v>13</v>
      </c>
      <c r="E231" s="34" t="s">
        <v>711</v>
      </c>
      <c r="F231" s="34"/>
      <c r="G231" s="121">
        <f t="shared" ref="G231:I232" si="30">G232</f>
        <v>0</v>
      </c>
      <c r="H231" s="121">
        <f t="shared" si="30"/>
        <v>216660</v>
      </c>
      <c r="I231" s="121">
        <f t="shared" si="30"/>
        <v>215000</v>
      </c>
      <c r="J231" s="117">
        <f t="shared" si="25"/>
        <v>99.233822579156282</v>
      </c>
      <c r="K231" s="30"/>
      <c r="L231" s="30"/>
    </row>
    <row r="232" spans="1:12" s="31" customFormat="1" ht="12">
      <c r="A232" s="6" t="s">
        <v>317</v>
      </c>
      <c r="B232" s="34" t="s">
        <v>22</v>
      </c>
      <c r="C232" s="34" t="s">
        <v>7</v>
      </c>
      <c r="D232" s="34" t="s">
        <v>13</v>
      </c>
      <c r="E232" s="34" t="s">
        <v>711</v>
      </c>
      <c r="F232" s="34" t="s">
        <v>58</v>
      </c>
      <c r="G232" s="121">
        <f t="shared" si="30"/>
        <v>0</v>
      </c>
      <c r="H232" s="121">
        <f t="shared" si="30"/>
        <v>216660</v>
      </c>
      <c r="I232" s="121">
        <f t="shared" si="30"/>
        <v>215000</v>
      </c>
      <c r="J232" s="117">
        <f t="shared" si="25"/>
        <v>99.233822579156282</v>
      </c>
      <c r="K232" s="30"/>
      <c r="L232" s="30"/>
    </row>
    <row r="233" spans="1:12" s="31" customFormat="1" ht="11.25" customHeight="1">
      <c r="A233" s="6" t="s">
        <v>78</v>
      </c>
      <c r="B233" s="34" t="s">
        <v>22</v>
      </c>
      <c r="C233" s="34" t="s">
        <v>7</v>
      </c>
      <c r="D233" s="34" t="s">
        <v>13</v>
      </c>
      <c r="E233" s="34" t="s">
        <v>711</v>
      </c>
      <c r="F233" s="34" t="s">
        <v>59</v>
      </c>
      <c r="G233" s="121"/>
      <c r="H233" s="121">
        <v>216660</v>
      </c>
      <c r="I233" s="121">
        <v>215000</v>
      </c>
      <c r="J233" s="117">
        <f t="shared" si="25"/>
        <v>99.233822579156282</v>
      </c>
      <c r="K233" s="30"/>
      <c r="L233" s="30"/>
    </row>
    <row r="234" spans="1:12" s="31" customFormat="1" ht="12">
      <c r="A234" s="6" t="s">
        <v>529</v>
      </c>
      <c r="B234" s="34" t="s">
        <v>22</v>
      </c>
      <c r="C234" s="34" t="s">
        <v>7</v>
      </c>
      <c r="D234" s="34" t="s">
        <v>13</v>
      </c>
      <c r="E234" s="34" t="s">
        <v>560</v>
      </c>
      <c r="F234" s="34"/>
      <c r="G234" s="121">
        <f>G235+G237</f>
        <v>700000</v>
      </c>
      <c r="H234" s="121">
        <f>H235+H237</f>
        <v>747990</v>
      </c>
      <c r="I234" s="121">
        <f>I235+I237</f>
        <v>747990</v>
      </c>
      <c r="J234" s="117">
        <f t="shared" si="25"/>
        <v>100</v>
      </c>
      <c r="K234" s="30"/>
      <c r="L234" s="30"/>
    </row>
    <row r="235" spans="1:12" s="31" customFormat="1" ht="12">
      <c r="A235" s="6" t="s">
        <v>317</v>
      </c>
      <c r="B235" s="34" t="s">
        <v>22</v>
      </c>
      <c r="C235" s="34" t="s">
        <v>7</v>
      </c>
      <c r="D235" s="34" t="s">
        <v>13</v>
      </c>
      <c r="E235" s="34" t="s">
        <v>560</v>
      </c>
      <c r="F235" s="34" t="s">
        <v>58</v>
      </c>
      <c r="G235" s="121">
        <f>G236</f>
        <v>700000</v>
      </c>
      <c r="H235" s="121">
        <f>H236</f>
        <v>348000</v>
      </c>
      <c r="I235" s="121">
        <f>I236</f>
        <v>348000</v>
      </c>
      <c r="J235" s="117">
        <f t="shared" si="25"/>
        <v>100</v>
      </c>
      <c r="K235" s="30"/>
      <c r="L235" s="30"/>
    </row>
    <row r="236" spans="1:12" s="31" customFormat="1" ht="12">
      <c r="A236" s="6" t="s">
        <v>78</v>
      </c>
      <c r="B236" s="34" t="s">
        <v>22</v>
      </c>
      <c r="C236" s="34" t="s">
        <v>7</v>
      </c>
      <c r="D236" s="34" t="s">
        <v>13</v>
      </c>
      <c r="E236" s="34" t="s">
        <v>560</v>
      </c>
      <c r="F236" s="34" t="s">
        <v>59</v>
      </c>
      <c r="G236" s="121">
        <v>700000</v>
      </c>
      <c r="H236" s="121">
        <v>348000</v>
      </c>
      <c r="I236" s="121">
        <v>348000</v>
      </c>
      <c r="J236" s="117">
        <f t="shared" si="25"/>
        <v>100</v>
      </c>
      <c r="K236" s="30"/>
      <c r="L236" s="30"/>
    </row>
    <row r="237" spans="1:12" s="31" customFormat="1" ht="12">
      <c r="A237" s="6" t="s">
        <v>200</v>
      </c>
      <c r="B237" s="34" t="s">
        <v>22</v>
      </c>
      <c r="C237" s="34" t="s">
        <v>7</v>
      </c>
      <c r="D237" s="34" t="s">
        <v>13</v>
      </c>
      <c r="E237" s="34" t="s">
        <v>560</v>
      </c>
      <c r="F237" s="34" t="s">
        <v>107</v>
      </c>
      <c r="G237" s="121">
        <f>G238</f>
        <v>0</v>
      </c>
      <c r="H237" s="121">
        <f>H238</f>
        <v>399990</v>
      </c>
      <c r="I237" s="121">
        <f>I238</f>
        <v>399990</v>
      </c>
      <c r="J237" s="117">
        <f t="shared" si="25"/>
        <v>100</v>
      </c>
      <c r="K237" s="30"/>
      <c r="L237" s="30"/>
    </row>
    <row r="238" spans="1:12" s="31" customFormat="1" ht="12">
      <c r="A238" s="6" t="s">
        <v>109</v>
      </c>
      <c r="B238" s="34" t="s">
        <v>22</v>
      </c>
      <c r="C238" s="34" t="s">
        <v>7</v>
      </c>
      <c r="D238" s="34" t="s">
        <v>13</v>
      </c>
      <c r="E238" s="34" t="s">
        <v>560</v>
      </c>
      <c r="F238" s="34" t="s">
        <v>108</v>
      </c>
      <c r="G238" s="121"/>
      <c r="H238" s="121">
        <v>399990</v>
      </c>
      <c r="I238" s="121">
        <v>399990</v>
      </c>
      <c r="J238" s="117">
        <f t="shared" si="25"/>
        <v>100</v>
      </c>
      <c r="K238" s="30"/>
      <c r="L238" s="30"/>
    </row>
    <row r="239" spans="1:12" s="31" customFormat="1" ht="0.75" hidden="1" customHeight="1">
      <c r="A239" s="6" t="s">
        <v>173</v>
      </c>
      <c r="B239" s="34" t="s">
        <v>22</v>
      </c>
      <c r="C239" s="34" t="s">
        <v>7</v>
      </c>
      <c r="D239" s="34" t="s">
        <v>13</v>
      </c>
      <c r="E239" s="34" t="s">
        <v>146</v>
      </c>
      <c r="F239" s="34"/>
      <c r="G239" s="121">
        <f t="shared" ref="G239:I241" si="31">G240</f>
        <v>0</v>
      </c>
      <c r="H239" s="121">
        <f t="shared" si="31"/>
        <v>0</v>
      </c>
      <c r="I239" s="121">
        <f t="shared" si="31"/>
        <v>0</v>
      </c>
      <c r="J239" s="115" t="e">
        <f t="shared" si="25"/>
        <v>#DIV/0!</v>
      </c>
      <c r="K239" s="30"/>
      <c r="L239" s="30"/>
    </row>
    <row r="240" spans="1:12" s="31" customFormat="1" ht="12" hidden="1">
      <c r="A240" s="6" t="s">
        <v>93</v>
      </c>
      <c r="B240" s="34" t="s">
        <v>22</v>
      </c>
      <c r="C240" s="34" t="s">
        <v>7</v>
      </c>
      <c r="D240" s="34" t="s">
        <v>13</v>
      </c>
      <c r="E240" s="34" t="s">
        <v>147</v>
      </c>
      <c r="F240" s="43"/>
      <c r="G240" s="121">
        <f t="shared" si="31"/>
        <v>0</v>
      </c>
      <c r="H240" s="121">
        <f t="shared" si="31"/>
        <v>0</v>
      </c>
      <c r="I240" s="121">
        <f t="shared" si="31"/>
        <v>0</v>
      </c>
      <c r="J240" s="115" t="e">
        <f t="shared" si="25"/>
        <v>#DIV/0!</v>
      </c>
      <c r="K240" s="30"/>
      <c r="L240" s="30"/>
    </row>
    <row r="241" spans="1:12" s="31" customFormat="1" ht="12" hidden="1">
      <c r="A241" s="6" t="s">
        <v>62</v>
      </c>
      <c r="B241" s="34" t="s">
        <v>22</v>
      </c>
      <c r="C241" s="34" t="s">
        <v>7</v>
      </c>
      <c r="D241" s="34" t="s">
        <v>13</v>
      </c>
      <c r="E241" s="34" t="s">
        <v>147</v>
      </c>
      <c r="F241" s="34" t="s">
        <v>22</v>
      </c>
      <c r="G241" s="121">
        <f t="shared" si="31"/>
        <v>0</v>
      </c>
      <c r="H241" s="121">
        <f t="shared" si="31"/>
        <v>0</v>
      </c>
      <c r="I241" s="121">
        <f t="shared" si="31"/>
        <v>0</v>
      </c>
      <c r="J241" s="115" t="e">
        <f t="shared" si="25"/>
        <v>#DIV/0!</v>
      </c>
      <c r="K241" s="30"/>
      <c r="L241" s="30"/>
    </row>
    <row r="242" spans="1:12" s="31" customFormat="1" ht="12" hidden="1">
      <c r="A242" s="6" t="s">
        <v>179</v>
      </c>
      <c r="B242" s="34" t="s">
        <v>22</v>
      </c>
      <c r="C242" s="34" t="s">
        <v>7</v>
      </c>
      <c r="D242" s="34" t="s">
        <v>13</v>
      </c>
      <c r="E242" s="34" t="s">
        <v>147</v>
      </c>
      <c r="F242" s="34" t="s">
        <v>177</v>
      </c>
      <c r="G242" s="121"/>
      <c r="H242" s="121"/>
      <c r="I242" s="121"/>
      <c r="J242" s="115" t="e">
        <f t="shared" si="25"/>
        <v>#DIV/0!</v>
      </c>
      <c r="K242" s="30"/>
      <c r="L242" s="30"/>
    </row>
    <row r="243" spans="1:12" s="31" customFormat="1" ht="12">
      <c r="A243" s="1" t="s">
        <v>2</v>
      </c>
      <c r="B243" s="17">
        <v>800</v>
      </c>
      <c r="C243" s="2" t="s">
        <v>14</v>
      </c>
      <c r="D243" s="2"/>
      <c r="E243" s="2"/>
      <c r="F243" s="2"/>
      <c r="G243" s="119">
        <f>G288+G266+G254+G244</f>
        <v>45557926.730000004</v>
      </c>
      <c r="H243" s="119">
        <f>H288+H266+H254+H244</f>
        <v>67673340.329999998</v>
      </c>
      <c r="I243" s="119">
        <f>I288+I266+I254+I244</f>
        <v>58000214.719999999</v>
      </c>
      <c r="J243" s="115">
        <f t="shared" si="25"/>
        <v>85.70615021686487</v>
      </c>
      <c r="K243" s="30"/>
      <c r="L243" s="30"/>
    </row>
    <row r="244" spans="1:12" s="33" customFormat="1" ht="14.25" hidden="1" customHeight="1">
      <c r="A244" s="7" t="s">
        <v>325</v>
      </c>
      <c r="B244" s="3" t="s">
        <v>22</v>
      </c>
      <c r="C244" s="3" t="s">
        <v>14</v>
      </c>
      <c r="D244" s="3" t="s">
        <v>8</v>
      </c>
      <c r="E244" s="4"/>
      <c r="F244" s="4"/>
      <c r="G244" s="120">
        <f>G245+G249</f>
        <v>0</v>
      </c>
      <c r="H244" s="120">
        <f>H245+H249</f>
        <v>0</v>
      </c>
      <c r="I244" s="120">
        <f>I245+I249</f>
        <v>0</v>
      </c>
      <c r="J244" s="115" t="e">
        <f t="shared" si="25"/>
        <v>#DIV/0!</v>
      </c>
      <c r="K244" s="53"/>
      <c r="L244" s="53"/>
    </row>
    <row r="245" spans="1:12" s="30" customFormat="1" ht="36" hidden="1">
      <c r="A245" s="9" t="s">
        <v>458</v>
      </c>
      <c r="B245" s="15">
        <v>800</v>
      </c>
      <c r="C245" s="5" t="s">
        <v>14</v>
      </c>
      <c r="D245" s="5" t="s">
        <v>8</v>
      </c>
      <c r="E245" s="5" t="s">
        <v>209</v>
      </c>
      <c r="F245" s="5"/>
      <c r="G245" s="121">
        <f t="shared" ref="G245:I247" si="32">G246</f>
        <v>0</v>
      </c>
      <c r="H245" s="121">
        <f t="shared" si="32"/>
        <v>0</v>
      </c>
      <c r="I245" s="121">
        <f t="shared" si="32"/>
        <v>0</v>
      </c>
      <c r="J245" s="115" t="e">
        <f t="shared" si="25"/>
        <v>#DIV/0!</v>
      </c>
    </row>
    <row r="246" spans="1:12" s="31" customFormat="1" ht="24" hidden="1">
      <c r="A246" s="9" t="s">
        <v>460</v>
      </c>
      <c r="B246" s="15">
        <v>800</v>
      </c>
      <c r="C246" s="5" t="s">
        <v>14</v>
      </c>
      <c r="D246" s="5" t="s">
        <v>8</v>
      </c>
      <c r="E246" s="5" t="s">
        <v>326</v>
      </c>
      <c r="F246" s="5"/>
      <c r="G246" s="121">
        <f t="shared" si="32"/>
        <v>0</v>
      </c>
      <c r="H246" s="121">
        <f t="shared" si="32"/>
        <v>0</v>
      </c>
      <c r="I246" s="121">
        <f t="shared" si="32"/>
        <v>0</v>
      </c>
      <c r="J246" s="115" t="e">
        <f t="shared" si="25"/>
        <v>#DIV/0!</v>
      </c>
      <c r="K246" s="30"/>
      <c r="L246" s="30"/>
    </row>
    <row r="247" spans="1:12" s="31" customFormat="1" ht="12" hidden="1">
      <c r="A247" s="6" t="s">
        <v>317</v>
      </c>
      <c r="B247" s="15">
        <v>800</v>
      </c>
      <c r="C247" s="5" t="s">
        <v>14</v>
      </c>
      <c r="D247" s="5" t="s">
        <v>8</v>
      </c>
      <c r="E247" s="5" t="s">
        <v>326</v>
      </c>
      <c r="F247" s="5" t="s">
        <v>58</v>
      </c>
      <c r="G247" s="121">
        <f t="shared" si="32"/>
        <v>0</v>
      </c>
      <c r="H247" s="121">
        <f t="shared" si="32"/>
        <v>0</v>
      </c>
      <c r="I247" s="121">
        <f t="shared" si="32"/>
        <v>0</v>
      </c>
      <c r="J247" s="115" t="e">
        <f t="shared" si="25"/>
        <v>#DIV/0!</v>
      </c>
      <c r="K247" s="30"/>
      <c r="L247" s="30"/>
    </row>
    <row r="248" spans="1:12" s="31" customFormat="1" ht="11.25" hidden="1" customHeight="1">
      <c r="A248" s="6" t="s">
        <v>78</v>
      </c>
      <c r="B248" s="15">
        <v>800</v>
      </c>
      <c r="C248" s="5" t="s">
        <v>14</v>
      </c>
      <c r="D248" s="5" t="s">
        <v>8</v>
      </c>
      <c r="E248" s="5" t="s">
        <v>326</v>
      </c>
      <c r="F248" s="5" t="s">
        <v>59</v>
      </c>
      <c r="G248" s="121"/>
      <c r="H248" s="121"/>
      <c r="I248" s="121"/>
      <c r="J248" s="115" t="e">
        <f t="shared" si="25"/>
        <v>#DIV/0!</v>
      </c>
      <c r="K248" s="30"/>
      <c r="L248" s="30"/>
    </row>
    <row r="249" spans="1:12" s="31" customFormat="1" ht="12" hidden="1">
      <c r="A249" s="6" t="s">
        <v>379</v>
      </c>
      <c r="B249" s="15">
        <v>800</v>
      </c>
      <c r="C249" s="5" t="s">
        <v>14</v>
      </c>
      <c r="D249" s="5" t="s">
        <v>8</v>
      </c>
      <c r="E249" s="5" t="s">
        <v>376</v>
      </c>
      <c r="F249" s="5"/>
      <c r="G249" s="121">
        <f t="shared" ref="G249:I252" si="33">G250</f>
        <v>0</v>
      </c>
      <c r="H249" s="121">
        <f t="shared" si="33"/>
        <v>0</v>
      </c>
      <c r="I249" s="121">
        <f t="shared" si="33"/>
        <v>0</v>
      </c>
      <c r="J249" s="115" t="e">
        <f t="shared" si="25"/>
        <v>#DIV/0!</v>
      </c>
      <c r="K249" s="30"/>
      <c r="L249" s="30"/>
    </row>
    <row r="250" spans="1:12" s="31" customFormat="1" ht="12" hidden="1">
      <c r="A250" s="6" t="s">
        <v>380</v>
      </c>
      <c r="B250" s="15">
        <v>800</v>
      </c>
      <c r="C250" s="5" t="s">
        <v>14</v>
      </c>
      <c r="D250" s="5" t="s">
        <v>8</v>
      </c>
      <c r="E250" s="5" t="s">
        <v>377</v>
      </c>
      <c r="F250" s="5"/>
      <c r="G250" s="121">
        <f t="shared" si="33"/>
        <v>0</v>
      </c>
      <c r="H250" s="121">
        <f t="shared" si="33"/>
        <v>0</v>
      </c>
      <c r="I250" s="121">
        <f t="shared" si="33"/>
        <v>0</v>
      </c>
      <c r="J250" s="115" t="e">
        <f t="shared" si="25"/>
        <v>#DIV/0!</v>
      </c>
      <c r="K250" s="30"/>
      <c r="L250" s="30"/>
    </row>
    <row r="251" spans="1:12" s="31" customFormat="1" ht="12" hidden="1">
      <c r="A251" s="6" t="s">
        <v>381</v>
      </c>
      <c r="B251" s="15">
        <v>800</v>
      </c>
      <c r="C251" s="5" t="s">
        <v>14</v>
      </c>
      <c r="D251" s="5" t="s">
        <v>8</v>
      </c>
      <c r="E251" s="5" t="s">
        <v>378</v>
      </c>
      <c r="F251" s="5"/>
      <c r="G251" s="121">
        <f t="shared" si="33"/>
        <v>0</v>
      </c>
      <c r="H251" s="121">
        <f t="shared" si="33"/>
        <v>0</v>
      </c>
      <c r="I251" s="121">
        <f t="shared" si="33"/>
        <v>0</v>
      </c>
      <c r="J251" s="115" t="e">
        <f t="shared" si="25"/>
        <v>#DIV/0!</v>
      </c>
      <c r="K251" s="30"/>
      <c r="L251" s="30"/>
    </row>
    <row r="252" spans="1:12" s="31" customFormat="1" ht="12" hidden="1">
      <c r="A252" s="6" t="s">
        <v>62</v>
      </c>
      <c r="B252" s="15">
        <v>800</v>
      </c>
      <c r="C252" s="5" t="s">
        <v>14</v>
      </c>
      <c r="D252" s="5" t="s">
        <v>8</v>
      </c>
      <c r="E252" s="5" t="s">
        <v>378</v>
      </c>
      <c r="F252" s="5" t="s">
        <v>22</v>
      </c>
      <c r="G252" s="121">
        <f t="shared" si="33"/>
        <v>0</v>
      </c>
      <c r="H252" s="121">
        <f t="shared" si="33"/>
        <v>0</v>
      </c>
      <c r="I252" s="121">
        <f t="shared" si="33"/>
        <v>0</v>
      </c>
      <c r="J252" s="115" t="e">
        <f t="shared" si="25"/>
        <v>#DIV/0!</v>
      </c>
      <c r="K252" s="30"/>
      <c r="L252" s="30"/>
    </row>
    <row r="253" spans="1:12" s="31" customFormat="1" ht="24" hidden="1">
      <c r="A253" s="6" t="s">
        <v>301</v>
      </c>
      <c r="B253" s="15">
        <v>800</v>
      </c>
      <c r="C253" s="5" t="s">
        <v>14</v>
      </c>
      <c r="D253" s="5" t="s">
        <v>8</v>
      </c>
      <c r="E253" s="5" t="s">
        <v>378</v>
      </c>
      <c r="F253" s="5" t="s">
        <v>67</v>
      </c>
      <c r="G253" s="121"/>
      <c r="H253" s="121"/>
      <c r="I253" s="121"/>
      <c r="J253" s="115" t="e">
        <f t="shared" si="25"/>
        <v>#DIV/0!</v>
      </c>
      <c r="K253" s="30"/>
      <c r="L253" s="30"/>
    </row>
    <row r="254" spans="1:12" s="33" customFormat="1" ht="12">
      <c r="A254" s="7" t="s">
        <v>16</v>
      </c>
      <c r="B254" s="3" t="s">
        <v>22</v>
      </c>
      <c r="C254" s="3" t="s">
        <v>14</v>
      </c>
      <c r="D254" s="3" t="s">
        <v>17</v>
      </c>
      <c r="E254" s="4"/>
      <c r="F254" s="4"/>
      <c r="G254" s="120">
        <f t="shared" ref="G254:I255" si="34">G255</f>
        <v>9643226.7300000004</v>
      </c>
      <c r="H254" s="120">
        <f t="shared" si="34"/>
        <v>19237256.809999999</v>
      </c>
      <c r="I254" s="120">
        <f t="shared" si="34"/>
        <v>19231938.510000002</v>
      </c>
      <c r="J254" s="116">
        <f t="shared" si="25"/>
        <v>99.972354166435878</v>
      </c>
      <c r="K254" s="53"/>
      <c r="L254" s="53"/>
    </row>
    <row r="255" spans="1:12" s="30" customFormat="1" ht="24">
      <c r="A255" s="6" t="s">
        <v>454</v>
      </c>
      <c r="B255" s="5" t="s">
        <v>22</v>
      </c>
      <c r="C255" s="5" t="s">
        <v>14</v>
      </c>
      <c r="D255" s="5" t="s">
        <v>17</v>
      </c>
      <c r="E255" s="5" t="s">
        <v>160</v>
      </c>
      <c r="F255" s="5"/>
      <c r="G255" s="121">
        <f t="shared" si="34"/>
        <v>9643226.7300000004</v>
      </c>
      <c r="H255" s="121">
        <f t="shared" si="34"/>
        <v>19237256.809999999</v>
      </c>
      <c r="I255" s="121">
        <f t="shared" si="34"/>
        <v>19231938.510000002</v>
      </c>
      <c r="J255" s="117">
        <f t="shared" si="25"/>
        <v>99.972354166435878</v>
      </c>
    </row>
    <row r="256" spans="1:12" s="30" customFormat="1" ht="12">
      <c r="A256" s="6" t="s">
        <v>461</v>
      </c>
      <c r="B256" s="5" t="s">
        <v>22</v>
      </c>
      <c r="C256" s="5" t="s">
        <v>14</v>
      </c>
      <c r="D256" s="5" t="s">
        <v>17</v>
      </c>
      <c r="E256" s="5" t="s">
        <v>163</v>
      </c>
      <c r="F256" s="5"/>
      <c r="G256" s="121">
        <f>G257+G260+G263</f>
        <v>9643226.7300000004</v>
      </c>
      <c r="H256" s="121">
        <f>H257+H260+H263</f>
        <v>19237256.809999999</v>
      </c>
      <c r="I256" s="121">
        <f>I257+I260+I263</f>
        <v>19231938.510000002</v>
      </c>
      <c r="J256" s="117">
        <f t="shared" si="25"/>
        <v>99.972354166435878</v>
      </c>
    </row>
    <row r="257" spans="1:12" s="30" customFormat="1" ht="12">
      <c r="A257" s="6" t="s">
        <v>193</v>
      </c>
      <c r="B257" s="5" t="s">
        <v>22</v>
      </c>
      <c r="C257" s="5" t="s">
        <v>14</v>
      </c>
      <c r="D257" s="5" t="s">
        <v>17</v>
      </c>
      <c r="E257" s="5" t="s">
        <v>261</v>
      </c>
      <c r="F257" s="5"/>
      <c r="G257" s="121">
        <f t="shared" ref="G257:I258" si="35">G258</f>
        <v>5871215.5099999998</v>
      </c>
      <c r="H257" s="121">
        <f t="shared" si="35"/>
        <v>0</v>
      </c>
      <c r="I257" s="121">
        <f t="shared" si="35"/>
        <v>0</v>
      </c>
      <c r="J257" s="117" t="e">
        <f t="shared" si="25"/>
        <v>#DIV/0!</v>
      </c>
    </row>
    <row r="258" spans="1:12" s="30" customFormat="1" ht="12">
      <c r="A258" s="6" t="s">
        <v>317</v>
      </c>
      <c r="B258" s="5" t="s">
        <v>22</v>
      </c>
      <c r="C258" s="5" t="s">
        <v>14</v>
      </c>
      <c r="D258" s="5" t="s">
        <v>17</v>
      </c>
      <c r="E258" s="5" t="s">
        <v>261</v>
      </c>
      <c r="F258" s="5" t="s">
        <v>58</v>
      </c>
      <c r="G258" s="121">
        <f t="shared" si="35"/>
        <v>5871215.5099999998</v>
      </c>
      <c r="H258" s="121">
        <f t="shared" si="35"/>
        <v>0</v>
      </c>
      <c r="I258" s="121">
        <f t="shared" si="35"/>
        <v>0</v>
      </c>
      <c r="J258" s="117" t="e">
        <f t="shared" si="25"/>
        <v>#DIV/0!</v>
      </c>
    </row>
    <row r="259" spans="1:12" s="30" customFormat="1" ht="12">
      <c r="A259" s="6" t="s">
        <v>78</v>
      </c>
      <c r="B259" s="5" t="s">
        <v>22</v>
      </c>
      <c r="C259" s="5" t="s">
        <v>14</v>
      </c>
      <c r="D259" s="5" t="s">
        <v>17</v>
      </c>
      <c r="E259" s="5" t="s">
        <v>261</v>
      </c>
      <c r="F259" s="5" t="s">
        <v>59</v>
      </c>
      <c r="G259" s="121">
        <v>5871215.5099999998</v>
      </c>
      <c r="H259" s="121"/>
      <c r="I259" s="121">
        <v>0</v>
      </c>
      <c r="J259" s="117" t="e">
        <f t="shared" si="25"/>
        <v>#DIV/0!</v>
      </c>
    </row>
    <row r="260" spans="1:12" s="30" customFormat="1" ht="24">
      <c r="A260" s="6" t="s">
        <v>390</v>
      </c>
      <c r="B260" s="5" t="s">
        <v>22</v>
      </c>
      <c r="C260" s="5" t="s">
        <v>14</v>
      </c>
      <c r="D260" s="5" t="s">
        <v>17</v>
      </c>
      <c r="E260" s="5" t="s">
        <v>389</v>
      </c>
      <c r="F260" s="5"/>
      <c r="G260" s="121">
        <f t="shared" ref="G260:I261" si="36">G261</f>
        <v>3772011.22</v>
      </c>
      <c r="H260" s="121">
        <f t="shared" si="36"/>
        <v>17613646.5</v>
      </c>
      <c r="I260" s="121">
        <f t="shared" si="36"/>
        <v>17608328.510000002</v>
      </c>
      <c r="J260" s="117">
        <f t="shared" si="25"/>
        <v>99.969807558020435</v>
      </c>
    </row>
    <row r="261" spans="1:12" s="30" customFormat="1" ht="12">
      <c r="A261" s="6" t="s">
        <v>317</v>
      </c>
      <c r="B261" s="5" t="s">
        <v>22</v>
      </c>
      <c r="C261" s="5" t="s">
        <v>14</v>
      </c>
      <c r="D261" s="5" t="s">
        <v>17</v>
      </c>
      <c r="E261" s="5" t="s">
        <v>389</v>
      </c>
      <c r="F261" s="5" t="s">
        <v>58</v>
      </c>
      <c r="G261" s="121">
        <f t="shared" si="36"/>
        <v>3772011.22</v>
      </c>
      <c r="H261" s="121">
        <f t="shared" si="36"/>
        <v>17613646.5</v>
      </c>
      <c r="I261" s="121">
        <f t="shared" si="36"/>
        <v>17608328.510000002</v>
      </c>
      <c r="J261" s="117">
        <f t="shared" si="25"/>
        <v>99.969807558020435</v>
      </c>
    </row>
    <row r="262" spans="1:12" s="30" customFormat="1" ht="12">
      <c r="A262" s="6" t="s">
        <v>78</v>
      </c>
      <c r="B262" s="5" t="s">
        <v>22</v>
      </c>
      <c r="C262" s="5" t="s">
        <v>14</v>
      </c>
      <c r="D262" s="5" t="s">
        <v>17</v>
      </c>
      <c r="E262" s="5" t="s">
        <v>389</v>
      </c>
      <c r="F262" s="5" t="s">
        <v>59</v>
      </c>
      <c r="G262" s="121">
        <v>3772011.22</v>
      </c>
      <c r="H262" s="121">
        <v>17613646.5</v>
      </c>
      <c r="I262" s="121">
        <v>17608328.510000002</v>
      </c>
      <c r="J262" s="117">
        <f t="shared" si="25"/>
        <v>99.969807558020435</v>
      </c>
    </row>
    <row r="263" spans="1:12" s="30" customFormat="1" ht="24">
      <c r="A263" s="6" t="s">
        <v>199</v>
      </c>
      <c r="B263" s="5" t="s">
        <v>22</v>
      </c>
      <c r="C263" s="5" t="s">
        <v>14</v>
      </c>
      <c r="D263" s="5" t="s">
        <v>17</v>
      </c>
      <c r="E263" s="5" t="s">
        <v>462</v>
      </c>
      <c r="F263" s="5"/>
      <c r="G263" s="121">
        <f t="shared" ref="G263:I264" si="37">G264</f>
        <v>0</v>
      </c>
      <c r="H263" s="121">
        <f t="shared" si="37"/>
        <v>1623610.31</v>
      </c>
      <c r="I263" s="121">
        <f t="shared" si="37"/>
        <v>1623610</v>
      </c>
      <c r="J263" s="117">
        <f t="shared" si="25"/>
        <v>99.99998090674849</v>
      </c>
    </row>
    <row r="264" spans="1:12" s="30" customFormat="1" ht="12">
      <c r="A264" s="6" t="s">
        <v>317</v>
      </c>
      <c r="B264" s="5" t="s">
        <v>22</v>
      </c>
      <c r="C264" s="5" t="s">
        <v>14</v>
      </c>
      <c r="D264" s="5" t="s">
        <v>17</v>
      </c>
      <c r="E264" s="5" t="s">
        <v>462</v>
      </c>
      <c r="F264" s="5" t="s">
        <v>58</v>
      </c>
      <c r="G264" s="121">
        <f t="shared" si="37"/>
        <v>0</v>
      </c>
      <c r="H264" s="121">
        <f t="shared" si="37"/>
        <v>1623610.31</v>
      </c>
      <c r="I264" s="121">
        <f t="shared" si="37"/>
        <v>1623610</v>
      </c>
      <c r="J264" s="117">
        <f t="shared" si="25"/>
        <v>99.99998090674849</v>
      </c>
    </row>
    <row r="265" spans="1:12" s="30" customFormat="1" ht="12">
      <c r="A265" s="6" t="s">
        <v>78</v>
      </c>
      <c r="B265" s="5" t="s">
        <v>22</v>
      </c>
      <c r="C265" s="5" t="s">
        <v>14</v>
      </c>
      <c r="D265" s="5" t="s">
        <v>17</v>
      </c>
      <c r="E265" s="5" t="s">
        <v>462</v>
      </c>
      <c r="F265" s="5" t="s">
        <v>59</v>
      </c>
      <c r="G265" s="121"/>
      <c r="H265" s="121">
        <v>1623610.31</v>
      </c>
      <c r="I265" s="121">
        <v>1623610</v>
      </c>
      <c r="J265" s="117">
        <f t="shared" si="25"/>
        <v>99.99998090674849</v>
      </c>
    </row>
    <row r="266" spans="1:12" s="33" customFormat="1" ht="12">
      <c r="A266" s="18" t="s">
        <v>45</v>
      </c>
      <c r="B266" s="19">
        <v>800</v>
      </c>
      <c r="C266" s="20" t="s">
        <v>14</v>
      </c>
      <c r="D266" s="3" t="s">
        <v>12</v>
      </c>
      <c r="E266" s="3"/>
      <c r="F266" s="20"/>
      <c r="G266" s="120">
        <f>G267</f>
        <v>35084700</v>
      </c>
      <c r="H266" s="120">
        <f t="shared" ref="H266:I267" si="38">H267</f>
        <v>47648582.409999996</v>
      </c>
      <c r="I266" s="120">
        <f t="shared" si="38"/>
        <v>37980775.100000001</v>
      </c>
      <c r="J266" s="116">
        <f t="shared" si="25"/>
        <v>79.710189010846605</v>
      </c>
      <c r="K266" s="79"/>
      <c r="L266" s="79"/>
    </row>
    <row r="267" spans="1:12" s="31" customFormat="1" ht="24">
      <c r="A267" s="6" t="s">
        <v>454</v>
      </c>
      <c r="B267" s="5" t="s">
        <v>22</v>
      </c>
      <c r="C267" s="8" t="s">
        <v>14</v>
      </c>
      <c r="D267" s="5" t="s">
        <v>12</v>
      </c>
      <c r="E267" s="5" t="s">
        <v>160</v>
      </c>
      <c r="F267" s="11"/>
      <c r="G267" s="121">
        <f>G268</f>
        <v>35084700</v>
      </c>
      <c r="H267" s="121">
        <f t="shared" si="38"/>
        <v>47648582.409999996</v>
      </c>
      <c r="I267" s="121">
        <f t="shared" si="38"/>
        <v>37980775.100000001</v>
      </c>
      <c r="J267" s="117">
        <f t="shared" si="25"/>
        <v>79.710189010846605</v>
      </c>
      <c r="K267" s="30"/>
      <c r="L267" s="30"/>
    </row>
    <row r="268" spans="1:12" s="31" customFormat="1" ht="12">
      <c r="A268" s="6" t="s">
        <v>461</v>
      </c>
      <c r="B268" s="5" t="s">
        <v>22</v>
      </c>
      <c r="C268" s="8" t="s">
        <v>14</v>
      </c>
      <c r="D268" s="5" t="s">
        <v>12</v>
      </c>
      <c r="E268" s="5" t="s">
        <v>163</v>
      </c>
      <c r="F268" s="11"/>
      <c r="G268" s="121">
        <f>G269+G280+G274+G285</f>
        <v>35084700</v>
      </c>
      <c r="H268" s="121">
        <f>H269+H280+H274+H285</f>
        <v>47648582.409999996</v>
      </c>
      <c r="I268" s="121">
        <f>I269+I280+I274+I285</f>
        <v>37980775.100000001</v>
      </c>
      <c r="J268" s="117">
        <f t="shared" si="25"/>
        <v>79.710189010846605</v>
      </c>
      <c r="K268" s="30"/>
      <c r="L268" s="30"/>
    </row>
    <row r="269" spans="1:12" s="31" customFormat="1" ht="12">
      <c r="A269" s="6" t="s">
        <v>65</v>
      </c>
      <c r="B269" s="5" t="s">
        <v>22</v>
      </c>
      <c r="C269" s="8" t="s">
        <v>14</v>
      </c>
      <c r="D269" s="5" t="s">
        <v>12</v>
      </c>
      <c r="E269" s="5" t="s">
        <v>400</v>
      </c>
      <c r="F269" s="8"/>
      <c r="G269" s="121">
        <f>G270+G272</f>
        <v>1446973.5</v>
      </c>
      <c r="H269" s="121">
        <f>H270+H272</f>
        <v>1446973.5</v>
      </c>
      <c r="I269" s="121">
        <f>I270+I272</f>
        <v>1362634.11</v>
      </c>
      <c r="J269" s="117">
        <f t="shared" ref="J269:J331" si="39">I269/H269*100</f>
        <v>94.171324492120974</v>
      </c>
      <c r="K269" s="79"/>
      <c r="L269" s="79"/>
    </row>
    <row r="270" spans="1:12" s="31" customFormat="1" ht="36">
      <c r="A270" s="6" t="s">
        <v>315</v>
      </c>
      <c r="B270" s="5" t="s">
        <v>22</v>
      </c>
      <c r="C270" s="8" t="s">
        <v>14</v>
      </c>
      <c r="D270" s="5" t="s">
        <v>12</v>
      </c>
      <c r="E270" s="5" t="s">
        <v>400</v>
      </c>
      <c r="F270" s="5" t="s">
        <v>51</v>
      </c>
      <c r="G270" s="121">
        <f>G271</f>
        <v>807073.5</v>
      </c>
      <c r="H270" s="121">
        <f>H271</f>
        <v>807073.5</v>
      </c>
      <c r="I270" s="121">
        <f>I271</f>
        <v>805898.55</v>
      </c>
      <c r="J270" s="117">
        <f t="shared" si="39"/>
        <v>99.854418463745873</v>
      </c>
      <c r="K270" s="30"/>
      <c r="L270" s="30"/>
    </row>
    <row r="271" spans="1:12" s="31" customFormat="1" ht="12">
      <c r="A271" s="6" t="s">
        <v>316</v>
      </c>
      <c r="B271" s="5" t="s">
        <v>22</v>
      </c>
      <c r="C271" s="8" t="s">
        <v>14</v>
      </c>
      <c r="D271" s="5" t="s">
        <v>12</v>
      </c>
      <c r="E271" s="5" t="s">
        <v>400</v>
      </c>
      <c r="F271" s="5" t="s">
        <v>66</v>
      </c>
      <c r="G271" s="121">
        <v>807073.5</v>
      </c>
      <c r="H271" s="121">
        <v>807073.5</v>
      </c>
      <c r="I271" s="121">
        <v>805898.55</v>
      </c>
      <c r="J271" s="117">
        <f t="shared" si="39"/>
        <v>99.854418463745873</v>
      </c>
      <c r="K271" s="30"/>
      <c r="L271" s="30"/>
    </row>
    <row r="272" spans="1:12" s="31" customFormat="1" ht="12">
      <c r="A272" s="6" t="s">
        <v>317</v>
      </c>
      <c r="B272" s="5" t="s">
        <v>22</v>
      </c>
      <c r="C272" s="8" t="s">
        <v>14</v>
      </c>
      <c r="D272" s="5" t="s">
        <v>12</v>
      </c>
      <c r="E272" s="5" t="s">
        <v>400</v>
      </c>
      <c r="F272" s="5" t="s">
        <v>58</v>
      </c>
      <c r="G272" s="121">
        <f>G273</f>
        <v>639900</v>
      </c>
      <c r="H272" s="121">
        <f>H273</f>
        <v>639900</v>
      </c>
      <c r="I272" s="121">
        <f>I273</f>
        <v>556735.56000000006</v>
      </c>
      <c r="J272" s="117">
        <f t="shared" si="39"/>
        <v>87.003525550867337</v>
      </c>
      <c r="K272" s="30"/>
      <c r="L272" s="30"/>
    </row>
    <row r="273" spans="1:12" s="31" customFormat="1" ht="12">
      <c r="A273" s="6" t="s">
        <v>78</v>
      </c>
      <c r="B273" s="5" t="s">
        <v>22</v>
      </c>
      <c r="C273" s="8" t="s">
        <v>14</v>
      </c>
      <c r="D273" s="5" t="s">
        <v>12</v>
      </c>
      <c r="E273" s="5" t="s">
        <v>400</v>
      </c>
      <c r="F273" s="5" t="s">
        <v>59</v>
      </c>
      <c r="G273" s="121">
        <v>639900</v>
      </c>
      <c r="H273" s="121">
        <v>639900</v>
      </c>
      <c r="I273" s="121">
        <v>556735.56000000006</v>
      </c>
      <c r="J273" s="117">
        <f t="shared" si="39"/>
        <v>87.003525550867337</v>
      </c>
      <c r="K273" s="30"/>
      <c r="L273" s="30"/>
    </row>
    <row r="274" spans="1:12" s="31" customFormat="1" ht="50.25" customHeight="1">
      <c r="A274" s="6" t="s">
        <v>580</v>
      </c>
      <c r="B274" s="5" t="s">
        <v>22</v>
      </c>
      <c r="C274" s="8" t="s">
        <v>14</v>
      </c>
      <c r="D274" s="5" t="s">
        <v>12</v>
      </c>
      <c r="E274" s="5" t="s">
        <v>401</v>
      </c>
      <c r="F274" s="5"/>
      <c r="G274" s="121">
        <f>G275+G277</f>
        <v>33637726.5</v>
      </c>
      <c r="H274" s="121">
        <f>H275+H277</f>
        <v>44150768.909999996</v>
      </c>
      <c r="I274" s="121">
        <f>I275+I277</f>
        <v>35833383.590000004</v>
      </c>
      <c r="J274" s="117">
        <f t="shared" si="39"/>
        <v>81.161403243158162</v>
      </c>
      <c r="K274" s="30"/>
      <c r="L274" s="30"/>
    </row>
    <row r="275" spans="1:12" s="31" customFormat="1" ht="12">
      <c r="A275" s="6" t="s">
        <v>317</v>
      </c>
      <c r="B275" s="5" t="s">
        <v>22</v>
      </c>
      <c r="C275" s="8" t="s">
        <v>14</v>
      </c>
      <c r="D275" s="5" t="s">
        <v>12</v>
      </c>
      <c r="E275" s="5" t="s">
        <v>401</v>
      </c>
      <c r="F275" s="5" t="s">
        <v>58</v>
      </c>
      <c r="G275" s="121">
        <f t="shared" ref="G275:I275" si="40">G276</f>
        <v>30647726.5</v>
      </c>
      <c r="H275" s="121">
        <f t="shared" si="40"/>
        <v>44150768.909999996</v>
      </c>
      <c r="I275" s="121">
        <f t="shared" si="40"/>
        <v>35833383.590000004</v>
      </c>
      <c r="J275" s="117">
        <f t="shared" si="39"/>
        <v>81.161403243158162</v>
      </c>
      <c r="K275" s="30"/>
      <c r="L275" s="30"/>
    </row>
    <row r="276" spans="1:12" s="31" customFormat="1" ht="12">
      <c r="A276" s="6" t="s">
        <v>78</v>
      </c>
      <c r="B276" s="5" t="s">
        <v>22</v>
      </c>
      <c r="C276" s="8" t="s">
        <v>14</v>
      </c>
      <c r="D276" s="5" t="s">
        <v>12</v>
      </c>
      <c r="E276" s="5" t="s">
        <v>401</v>
      </c>
      <c r="F276" s="5" t="s">
        <v>59</v>
      </c>
      <c r="G276" s="121">
        <v>30647726.5</v>
      </c>
      <c r="H276" s="121">
        <v>44150768.909999996</v>
      </c>
      <c r="I276" s="121">
        <v>35833383.590000004</v>
      </c>
      <c r="J276" s="117">
        <f t="shared" si="39"/>
        <v>81.161403243158162</v>
      </c>
      <c r="K276" s="30"/>
      <c r="L276" s="30"/>
    </row>
    <row r="277" spans="1:12" s="31" customFormat="1" ht="12">
      <c r="A277" s="6" t="s">
        <v>200</v>
      </c>
      <c r="B277" s="5" t="s">
        <v>22</v>
      </c>
      <c r="C277" s="8" t="s">
        <v>14</v>
      </c>
      <c r="D277" s="5" t="s">
        <v>12</v>
      </c>
      <c r="E277" s="5" t="s">
        <v>401</v>
      </c>
      <c r="F277" s="5" t="s">
        <v>107</v>
      </c>
      <c r="G277" s="121">
        <f t="shared" ref="G277:I278" si="41">G278</f>
        <v>2990000</v>
      </c>
      <c r="H277" s="121">
        <f t="shared" si="41"/>
        <v>0</v>
      </c>
      <c r="I277" s="121">
        <f t="shared" si="41"/>
        <v>0</v>
      </c>
      <c r="J277" s="117" t="e">
        <f t="shared" si="39"/>
        <v>#DIV/0!</v>
      </c>
      <c r="K277" s="30"/>
      <c r="L277" s="30"/>
    </row>
    <row r="278" spans="1:12" s="31" customFormat="1" ht="12">
      <c r="A278" s="6" t="s">
        <v>571</v>
      </c>
      <c r="B278" s="5" t="s">
        <v>22</v>
      </c>
      <c r="C278" s="8" t="s">
        <v>14</v>
      </c>
      <c r="D278" s="5" t="s">
        <v>12</v>
      </c>
      <c r="E278" s="5" t="s">
        <v>401</v>
      </c>
      <c r="F278" s="5" t="s">
        <v>108</v>
      </c>
      <c r="G278" s="121">
        <f t="shared" si="41"/>
        <v>2990000</v>
      </c>
      <c r="H278" s="121">
        <f t="shared" si="41"/>
        <v>0</v>
      </c>
      <c r="I278" s="121">
        <f t="shared" si="41"/>
        <v>0</v>
      </c>
      <c r="J278" s="117" t="e">
        <f t="shared" si="39"/>
        <v>#DIV/0!</v>
      </c>
      <c r="K278" s="30"/>
      <c r="L278" s="30"/>
    </row>
    <row r="279" spans="1:12" s="31" customFormat="1" ht="24">
      <c r="A279" s="6" t="s">
        <v>582</v>
      </c>
      <c r="B279" s="5" t="s">
        <v>22</v>
      </c>
      <c r="C279" s="8" t="s">
        <v>14</v>
      </c>
      <c r="D279" s="5" t="s">
        <v>12</v>
      </c>
      <c r="E279" s="5" t="s">
        <v>401</v>
      </c>
      <c r="F279" s="5" t="s">
        <v>108</v>
      </c>
      <c r="G279" s="121">
        <v>2990000</v>
      </c>
      <c r="H279" s="121"/>
      <c r="I279" s="121">
        <v>0</v>
      </c>
      <c r="J279" s="117" t="e">
        <f t="shared" si="39"/>
        <v>#DIV/0!</v>
      </c>
      <c r="K279" s="30"/>
      <c r="L279" s="30"/>
    </row>
    <row r="280" spans="1:12" s="31" customFormat="1" ht="24" hidden="1">
      <c r="A280" s="6" t="s">
        <v>414</v>
      </c>
      <c r="B280" s="5" t="s">
        <v>22</v>
      </c>
      <c r="C280" s="8" t="s">
        <v>14</v>
      </c>
      <c r="D280" s="5" t="s">
        <v>12</v>
      </c>
      <c r="E280" s="5" t="s">
        <v>413</v>
      </c>
      <c r="F280" s="5"/>
      <c r="G280" s="121">
        <f>G281+G283</f>
        <v>0</v>
      </c>
      <c r="H280" s="121">
        <f>H281+H283</f>
        <v>0</v>
      </c>
      <c r="I280" s="121">
        <f>I281+I283</f>
        <v>0</v>
      </c>
      <c r="J280" s="117" t="e">
        <f t="shared" si="39"/>
        <v>#DIV/0!</v>
      </c>
      <c r="K280" s="30"/>
      <c r="L280" s="30"/>
    </row>
    <row r="281" spans="1:12" s="31" customFormat="1" ht="12" hidden="1">
      <c r="A281" s="6" t="s">
        <v>317</v>
      </c>
      <c r="B281" s="5" t="s">
        <v>22</v>
      </c>
      <c r="C281" s="8" t="s">
        <v>14</v>
      </c>
      <c r="D281" s="5" t="s">
        <v>12</v>
      </c>
      <c r="E281" s="5" t="s">
        <v>413</v>
      </c>
      <c r="F281" s="5" t="s">
        <v>203</v>
      </c>
      <c r="G281" s="121">
        <f>G282</f>
        <v>0</v>
      </c>
      <c r="H281" s="121">
        <f>H282</f>
        <v>0</v>
      </c>
      <c r="I281" s="121">
        <f>I282</f>
        <v>0</v>
      </c>
      <c r="J281" s="117" t="e">
        <f t="shared" si="39"/>
        <v>#DIV/0!</v>
      </c>
      <c r="K281" s="30"/>
      <c r="L281" s="30"/>
    </row>
    <row r="282" spans="1:12" s="31" customFormat="1" ht="12" hidden="1">
      <c r="A282" s="6" t="s">
        <v>78</v>
      </c>
      <c r="B282" s="5" t="s">
        <v>22</v>
      </c>
      <c r="C282" s="8" t="s">
        <v>14</v>
      </c>
      <c r="D282" s="5" t="s">
        <v>12</v>
      </c>
      <c r="E282" s="5" t="s">
        <v>413</v>
      </c>
      <c r="F282" s="5" t="s">
        <v>59</v>
      </c>
      <c r="G282" s="121"/>
      <c r="H282" s="121"/>
      <c r="I282" s="121"/>
      <c r="J282" s="117" t="e">
        <f t="shared" si="39"/>
        <v>#DIV/0!</v>
      </c>
      <c r="K282" s="30"/>
      <c r="L282" s="30"/>
    </row>
    <row r="283" spans="1:12" s="31" customFormat="1" ht="12" hidden="1">
      <c r="A283" s="6" t="s">
        <v>200</v>
      </c>
      <c r="B283" s="5" t="s">
        <v>22</v>
      </c>
      <c r="C283" s="8" t="s">
        <v>14</v>
      </c>
      <c r="D283" s="5" t="s">
        <v>12</v>
      </c>
      <c r="E283" s="5" t="s">
        <v>413</v>
      </c>
      <c r="F283" s="5" t="s">
        <v>107</v>
      </c>
      <c r="G283" s="121">
        <f>G284</f>
        <v>0</v>
      </c>
      <c r="H283" s="121">
        <f>H284</f>
        <v>0</v>
      </c>
      <c r="I283" s="121">
        <f>I284</f>
        <v>0</v>
      </c>
      <c r="J283" s="117" t="e">
        <f t="shared" si="39"/>
        <v>#DIV/0!</v>
      </c>
      <c r="K283" s="30"/>
      <c r="L283" s="30"/>
    </row>
    <row r="284" spans="1:12" s="31" customFormat="1" ht="12" hidden="1">
      <c r="A284" s="6" t="s">
        <v>109</v>
      </c>
      <c r="B284" s="5" t="s">
        <v>22</v>
      </c>
      <c r="C284" s="8" t="s">
        <v>14</v>
      </c>
      <c r="D284" s="5" t="s">
        <v>12</v>
      </c>
      <c r="E284" s="5" t="s">
        <v>413</v>
      </c>
      <c r="F284" s="5" t="s">
        <v>108</v>
      </c>
      <c r="G284" s="121"/>
      <c r="H284" s="121"/>
      <c r="I284" s="121"/>
      <c r="J284" s="117" t="e">
        <f t="shared" si="39"/>
        <v>#DIV/0!</v>
      </c>
      <c r="K284" s="30"/>
      <c r="L284" s="30"/>
    </row>
    <row r="285" spans="1:12" s="31" customFormat="1" ht="24">
      <c r="A285" s="6" t="s">
        <v>714</v>
      </c>
      <c r="B285" s="5" t="s">
        <v>22</v>
      </c>
      <c r="C285" s="8" t="s">
        <v>14</v>
      </c>
      <c r="D285" s="5" t="s">
        <v>12</v>
      </c>
      <c r="E285" s="5" t="s">
        <v>752</v>
      </c>
      <c r="F285" s="5"/>
      <c r="G285" s="121">
        <f t="shared" ref="G285:I286" si="42">G286</f>
        <v>0</v>
      </c>
      <c r="H285" s="121">
        <f t="shared" si="42"/>
        <v>2050840</v>
      </c>
      <c r="I285" s="121">
        <f t="shared" si="42"/>
        <v>784757.4</v>
      </c>
      <c r="J285" s="117">
        <f t="shared" si="39"/>
        <v>38.26516939400441</v>
      </c>
      <c r="K285" s="30"/>
      <c r="L285" s="30"/>
    </row>
    <row r="286" spans="1:12" s="31" customFormat="1" ht="12">
      <c r="A286" s="9" t="s">
        <v>60</v>
      </c>
      <c r="B286" s="5" t="s">
        <v>22</v>
      </c>
      <c r="C286" s="8" t="s">
        <v>14</v>
      </c>
      <c r="D286" s="5" t="s">
        <v>12</v>
      </c>
      <c r="E286" s="5" t="s">
        <v>752</v>
      </c>
      <c r="F286" s="5" t="s">
        <v>203</v>
      </c>
      <c r="G286" s="121">
        <f t="shared" si="42"/>
        <v>0</v>
      </c>
      <c r="H286" s="121">
        <f t="shared" si="42"/>
        <v>2050840</v>
      </c>
      <c r="I286" s="121">
        <f t="shared" si="42"/>
        <v>784757.4</v>
      </c>
      <c r="J286" s="117">
        <f t="shared" si="39"/>
        <v>38.26516939400441</v>
      </c>
      <c r="K286" s="30"/>
      <c r="L286" s="30"/>
    </row>
    <row r="287" spans="1:12" s="31" customFormat="1" ht="12">
      <c r="A287" s="9" t="s">
        <v>76</v>
      </c>
      <c r="B287" s="5" t="s">
        <v>22</v>
      </c>
      <c r="C287" s="8" t="s">
        <v>14</v>
      </c>
      <c r="D287" s="5" t="s">
        <v>12</v>
      </c>
      <c r="E287" s="5" t="s">
        <v>752</v>
      </c>
      <c r="F287" s="5" t="s">
        <v>59</v>
      </c>
      <c r="G287" s="121"/>
      <c r="H287" s="121">
        <v>2050840</v>
      </c>
      <c r="I287" s="121">
        <v>784757.4</v>
      </c>
      <c r="J287" s="117">
        <f t="shared" si="39"/>
        <v>38.26516939400441</v>
      </c>
      <c r="K287" s="30"/>
      <c r="L287" s="30"/>
    </row>
    <row r="288" spans="1:12" s="30" customFormat="1" ht="12">
      <c r="A288" s="18" t="s">
        <v>34</v>
      </c>
      <c r="B288" s="19">
        <v>800</v>
      </c>
      <c r="C288" s="3" t="s">
        <v>14</v>
      </c>
      <c r="D288" s="3" t="s">
        <v>10</v>
      </c>
      <c r="E288" s="3"/>
      <c r="F288" s="20"/>
      <c r="G288" s="120">
        <f>G294+G301+G289</f>
        <v>830000</v>
      </c>
      <c r="H288" s="120">
        <f>H294+H301+H289</f>
        <v>787501.11</v>
      </c>
      <c r="I288" s="120">
        <f>I294+I301+I289</f>
        <v>787501.11</v>
      </c>
      <c r="J288" s="116">
        <f t="shared" si="39"/>
        <v>100</v>
      </c>
    </row>
    <row r="289" spans="1:10" s="30" customFormat="1" ht="24">
      <c r="A289" s="50" t="s">
        <v>436</v>
      </c>
      <c r="B289" s="15">
        <v>800</v>
      </c>
      <c r="C289" s="5" t="s">
        <v>14</v>
      </c>
      <c r="D289" s="5" t="s">
        <v>10</v>
      </c>
      <c r="E289" s="5" t="s">
        <v>124</v>
      </c>
      <c r="F289" s="8"/>
      <c r="G289" s="121">
        <f t="shared" ref="G289:I292" si="43">G290</f>
        <v>0</v>
      </c>
      <c r="H289" s="121">
        <f t="shared" si="43"/>
        <v>117588</v>
      </c>
      <c r="I289" s="121">
        <f t="shared" si="43"/>
        <v>117588</v>
      </c>
      <c r="J289" s="117">
        <f t="shared" si="39"/>
        <v>100</v>
      </c>
    </row>
    <row r="290" spans="1:10" s="30" customFormat="1" ht="12">
      <c r="A290" s="50" t="s">
        <v>396</v>
      </c>
      <c r="B290" s="15">
        <v>800</v>
      </c>
      <c r="C290" s="5" t="s">
        <v>14</v>
      </c>
      <c r="D290" s="5" t="s">
        <v>10</v>
      </c>
      <c r="E290" s="5" t="s">
        <v>125</v>
      </c>
      <c r="F290" s="8"/>
      <c r="G290" s="121">
        <f t="shared" si="43"/>
        <v>0</v>
      </c>
      <c r="H290" s="121">
        <f t="shared" si="43"/>
        <v>117588</v>
      </c>
      <c r="I290" s="121">
        <f t="shared" si="43"/>
        <v>117588</v>
      </c>
      <c r="J290" s="117">
        <f t="shared" si="39"/>
        <v>100</v>
      </c>
    </row>
    <row r="291" spans="1:10" s="30" customFormat="1" ht="12">
      <c r="A291" s="6" t="s">
        <v>531</v>
      </c>
      <c r="B291" s="15">
        <v>800</v>
      </c>
      <c r="C291" s="5" t="s">
        <v>14</v>
      </c>
      <c r="D291" s="5" t="s">
        <v>10</v>
      </c>
      <c r="E291" s="5" t="s">
        <v>361</v>
      </c>
      <c r="F291" s="8"/>
      <c r="G291" s="121">
        <f t="shared" si="43"/>
        <v>0</v>
      </c>
      <c r="H291" s="121">
        <f t="shared" si="43"/>
        <v>117588</v>
      </c>
      <c r="I291" s="121">
        <f t="shared" si="43"/>
        <v>117588</v>
      </c>
      <c r="J291" s="117">
        <f t="shared" si="39"/>
        <v>100</v>
      </c>
    </row>
    <row r="292" spans="1:10" s="30" customFormat="1" ht="12">
      <c r="A292" s="6" t="s">
        <v>317</v>
      </c>
      <c r="B292" s="15">
        <v>800</v>
      </c>
      <c r="C292" s="5" t="s">
        <v>14</v>
      </c>
      <c r="D292" s="5" t="s">
        <v>10</v>
      </c>
      <c r="E292" s="5" t="s">
        <v>361</v>
      </c>
      <c r="F292" s="8" t="s">
        <v>58</v>
      </c>
      <c r="G292" s="121">
        <f t="shared" si="43"/>
        <v>0</v>
      </c>
      <c r="H292" s="121">
        <f t="shared" si="43"/>
        <v>117588</v>
      </c>
      <c r="I292" s="121">
        <f t="shared" si="43"/>
        <v>117588</v>
      </c>
      <c r="J292" s="117">
        <f t="shared" si="39"/>
        <v>100</v>
      </c>
    </row>
    <row r="293" spans="1:10" s="30" customFormat="1" ht="12">
      <c r="A293" s="6" t="s">
        <v>78</v>
      </c>
      <c r="B293" s="15">
        <v>800</v>
      </c>
      <c r="C293" s="5" t="s">
        <v>14</v>
      </c>
      <c r="D293" s="5" t="s">
        <v>10</v>
      </c>
      <c r="E293" s="5" t="s">
        <v>361</v>
      </c>
      <c r="F293" s="8" t="s">
        <v>59</v>
      </c>
      <c r="G293" s="121"/>
      <c r="H293" s="121">
        <v>117588</v>
      </c>
      <c r="I293" s="121">
        <v>117588</v>
      </c>
      <c r="J293" s="117">
        <f t="shared" si="39"/>
        <v>100</v>
      </c>
    </row>
    <row r="294" spans="1:10" s="30" customFormat="1" ht="12">
      <c r="A294" s="6" t="s">
        <v>463</v>
      </c>
      <c r="B294" s="15">
        <v>800</v>
      </c>
      <c r="C294" s="5" t="s">
        <v>14</v>
      </c>
      <c r="D294" s="5" t="s">
        <v>10</v>
      </c>
      <c r="E294" s="42" t="s">
        <v>130</v>
      </c>
      <c r="F294" s="8"/>
      <c r="G294" s="121">
        <f>G295+G298</f>
        <v>60000</v>
      </c>
      <c r="H294" s="121">
        <f>H295+H298</f>
        <v>60000</v>
      </c>
      <c r="I294" s="121">
        <f>I295+I298</f>
        <v>60000</v>
      </c>
      <c r="J294" s="117">
        <f t="shared" si="39"/>
        <v>100</v>
      </c>
    </row>
    <row r="295" spans="1:10" s="30" customFormat="1" ht="12">
      <c r="A295" s="6" t="s">
        <v>206</v>
      </c>
      <c r="B295" s="15">
        <v>800</v>
      </c>
      <c r="C295" s="5" t="s">
        <v>14</v>
      </c>
      <c r="D295" s="5" t="s">
        <v>10</v>
      </c>
      <c r="E295" s="42" t="s">
        <v>283</v>
      </c>
      <c r="F295" s="8"/>
      <c r="G295" s="121">
        <f t="shared" ref="G295:I296" si="44">G296</f>
        <v>60000</v>
      </c>
      <c r="H295" s="121">
        <f t="shared" si="44"/>
        <v>60000</v>
      </c>
      <c r="I295" s="121">
        <f t="shared" si="44"/>
        <v>60000</v>
      </c>
      <c r="J295" s="117">
        <f t="shared" si="39"/>
        <v>100</v>
      </c>
    </row>
    <row r="296" spans="1:10" s="30" customFormat="1" ht="24">
      <c r="A296" s="6" t="s">
        <v>84</v>
      </c>
      <c r="B296" s="15">
        <v>800</v>
      </c>
      <c r="C296" s="5" t="s">
        <v>14</v>
      </c>
      <c r="D296" s="5" t="s">
        <v>10</v>
      </c>
      <c r="E296" s="42" t="s">
        <v>283</v>
      </c>
      <c r="F296" s="8" t="s">
        <v>83</v>
      </c>
      <c r="G296" s="121">
        <f t="shared" si="44"/>
        <v>60000</v>
      </c>
      <c r="H296" s="121">
        <f t="shared" si="44"/>
        <v>60000</v>
      </c>
      <c r="I296" s="121">
        <f t="shared" si="44"/>
        <v>60000</v>
      </c>
      <c r="J296" s="117">
        <f t="shared" si="39"/>
        <v>100</v>
      </c>
    </row>
    <row r="297" spans="1:10" s="30" customFormat="1" ht="11.25" customHeight="1">
      <c r="A297" s="6" t="s">
        <v>156</v>
      </c>
      <c r="B297" s="15">
        <v>800</v>
      </c>
      <c r="C297" s="5" t="s">
        <v>14</v>
      </c>
      <c r="D297" s="5" t="s">
        <v>10</v>
      </c>
      <c r="E297" s="42" t="s">
        <v>283</v>
      </c>
      <c r="F297" s="8" t="s">
        <v>157</v>
      </c>
      <c r="G297" s="121">
        <v>60000</v>
      </c>
      <c r="H297" s="121">
        <v>60000</v>
      </c>
      <c r="I297" s="121">
        <v>60000</v>
      </c>
      <c r="J297" s="117">
        <f t="shared" si="39"/>
        <v>100</v>
      </c>
    </row>
    <row r="298" spans="1:10" s="30" customFormat="1" ht="12" hidden="1">
      <c r="A298" s="6" t="s">
        <v>194</v>
      </c>
      <c r="B298" s="15">
        <v>800</v>
      </c>
      <c r="C298" s="5" t="s">
        <v>14</v>
      </c>
      <c r="D298" s="5" t="s">
        <v>10</v>
      </c>
      <c r="E298" s="42" t="s">
        <v>284</v>
      </c>
      <c r="F298" s="8"/>
      <c r="G298" s="121">
        <f t="shared" ref="G298:I299" si="45">G299</f>
        <v>0</v>
      </c>
      <c r="H298" s="121">
        <f t="shared" si="45"/>
        <v>0</v>
      </c>
      <c r="I298" s="121">
        <f t="shared" si="45"/>
        <v>0</v>
      </c>
      <c r="J298" s="117" t="e">
        <f t="shared" si="39"/>
        <v>#DIV/0!</v>
      </c>
    </row>
    <row r="299" spans="1:10" s="30" customFormat="1" ht="24" hidden="1">
      <c r="A299" s="6" t="s">
        <v>84</v>
      </c>
      <c r="B299" s="15">
        <v>800</v>
      </c>
      <c r="C299" s="5" t="s">
        <v>14</v>
      </c>
      <c r="D299" s="5" t="s">
        <v>10</v>
      </c>
      <c r="E299" s="42" t="s">
        <v>284</v>
      </c>
      <c r="F299" s="8" t="s">
        <v>83</v>
      </c>
      <c r="G299" s="121">
        <f t="shared" si="45"/>
        <v>0</v>
      </c>
      <c r="H299" s="121">
        <f t="shared" si="45"/>
        <v>0</v>
      </c>
      <c r="I299" s="121">
        <f t="shared" si="45"/>
        <v>0</v>
      </c>
      <c r="J299" s="117" t="e">
        <f t="shared" si="39"/>
        <v>#DIV/0!</v>
      </c>
    </row>
    <row r="300" spans="1:10" s="30" customFormat="1" ht="12" hidden="1">
      <c r="A300" s="6" t="s">
        <v>156</v>
      </c>
      <c r="B300" s="15">
        <v>800</v>
      </c>
      <c r="C300" s="5" t="s">
        <v>14</v>
      </c>
      <c r="D300" s="5" t="s">
        <v>10</v>
      </c>
      <c r="E300" s="42" t="s">
        <v>284</v>
      </c>
      <c r="F300" s="8" t="s">
        <v>157</v>
      </c>
      <c r="G300" s="121"/>
      <c r="H300" s="121"/>
      <c r="I300" s="121"/>
      <c r="J300" s="117" t="e">
        <f t="shared" si="39"/>
        <v>#DIV/0!</v>
      </c>
    </row>
    <row r="301" spans="1:10" s="30" customFormat="1" ht="12">
      <c r="A301" s="6" t="s">
        <v>435</v>
      </c>
      <c r="B301" s="15">
        <v>800</v>
      </c>
      <c r="C301" s="5" t="s">
        <v>14</v>
      </c>
      <c r="D301" s="5" t="s">
        <v>10</v>
      </c>
      <c r="E301" s="5" t="s">
        <v>121</v>
      </c>
      <c r="F301" s="8"/>
      <c r="G301" s="121">
        <f>G305+G302</f>
        <v>770000</v>
      </c>
      <c r="H301" s="121">
        <f>H305+H302</f>
        <v>609913.11</v>
      </c>
      <c r="I301" s="121">
        <f>I305+I302</f>
        <v>609913.11</v>
      </c>
      <c r="J301" s="117">
        <f t="shared" si="39"/>
        <v>100</v>
      </c>
    </row>
    <row r="302" spans="1:10" s="30" customFormat="1" ht="12" hidden="1">
      <c r="A302" s="6" t="s">
        <v>648</v>
      </c>
      <c r="B302" s="15">
        <v>800</v>
      </c>
      <c r="C302" s="5" t="s">
        <v>14</v>
      </c>
      <c r="D302" s="5" t="s">
        <v>10</v>
      </c>
      <c r="E302" s="5" t="s">
        <v>645</v>
      </c>
      <c r="F302" s="8"/>
      <c r="G302" s="121">
        <f t="shared" ref="G302:I303" si="46">G303</f>
        <v>0</v>
      </c>
      <c r="H302" s="121">
        <f t="shared" si="46"/>
        <v>0</v>
      </c>
      <c r="I302" s="121">
        <f t="shared" si="46"/>
        <v>0</v>
      </c>
      <c r="J302" s="117" t="e">
        <f t="shared" si="39"/>
        <v>#DIV/0!</v>
      </c>
    </row>
    <row r="303" spans="1:10" s="30" customFormat="1" ht="12" hidden="1">
      <c r="A303" s="6" t="s">
        <v>62</v>
      </c>
      <c r="B303" s="15">
        <v>800</v>
      </c>
      <c r="C303" s="5" t="s">
        <v>14</v>
      </c>
      <c r="D303" s="5" t="s">
        <v>10</v>
      </c>
      <c r="E303" s="5" t="s">
        <v>645</v>
      </c>
      <c r="F303" s="8" t="s">
        <v>22</v>
      </c>
      <c r="G303" s="121">
        <f t="shared" si="46"/>
        <v>0</v>
      </c>
      <c r="H303" s="121">
        <f t="shared" si="46"/>
        <v>0</v>
      </c>
      <c r="I303" s="121">
        <f t="shared" si="46"/>
        <v>0</v>
      </c>
      <c r="J303" s="117" t="e">
        <f t="shared" si="39"/>
        <v>#DIV/0!</v>
      </c>
    </row>
    <row r="304" spans="1:10" s="30" customFormat="1" ht="24" hidden="1">
      <c r="A304" s="6" t="s">
        <v>301</v>
      </c>
      <c r="B304" s="15">
        <v>800</v>
      </c>
      <c r="C304" s="5" t="s">
        <v>14</v>
      </c>
      <c r="D304" s="5" t="s">
        <v>10</v>
      </c>
      <c r="E304" s="5" t="s">
        <v>645</v>
      </c>
      <c r="F304" s="8" t="s">
        <v>67</v>
      </c>
      <c r="G304" s="121">
        <v>0</v>
      </c>
      <c r="H304" s="121"/>
      <c r="I304" s="121">
        <v>0</v>
      </c>
      <c r="J304" s="117" t="e">
        <f t="shared" si="39"/>
        <v>#DIV/0!</v>
      </c>
    </row>
    <row r="305" spans="1:12" s="30" customFormat="1" ht="36">
      <c r="A305" s="6" t="s">
        <v>464</v>
      </c>
      <c r="B305" s="15">
        <v>800</v>
      </c>
      <c r="C305" s="5" t="s">
        <v>14</v>
      </c>
      <c r="D305" s="5" t="s">
        <v>10</v>
      </c>
      <c r="E305" s="5" t="s">
        <v>561</v>
      </c>
      <c r="F305" s="8"/>
      <c r="G305" s="121">
        <f t="shared" ref="G305:I306" si="47">G306</f>
        <v>770000</v>
      </c>
      <c r="H305" s="121">
        <f t="shared" si="47"/>
        <v>609913.11</v>
      </c>
      <c r="I305" s="121">
        <f t="shared" si="47"/>
        <v>609913.11</v>
      </c>
      <c r="J305" s="117">
        <f t="shared" si="39"/>
        <v>100</v>
      </c>
    </row>
    <row r="306" spans="1:12" s="30" customFormat="1" ht="12">
      <c r="A306" s="6" t="s">
        <v>62</v>
      </c>
      <c r="B306" s="15">
        <v>800</v>
      </c>
      <c r="C306" s="5" t="s">
        <v>14</v>
      </c>
      <c r="D306" s="5" t="s">
        <v>10</v>
      </c>
      <c r="E306" s="5" t="s">
        <v>561</v>
      </c>
      <c r="F306" s="8" t="s">
        <v>22</v>
      </c>
      <c r="G306" s="121">
        <f t="shared" si="47"/>
        <v>770000</v>
      </c>
      <c r="H306" s="121">
        <f t="shared" si="47"/>
        <v>609913.11</v>
      </c>
      <c r="I306" s="121">
        <f t="shared" si="47"/>
        <v>609913.11</v>
      </c>
      <c r="J306" s="117">
        <f t="shared" si="39"/>
        <v>100</v>
      </c>
    </row>
    <row r="307" spans="1:12" s="30" customFormat="1" ht="24">
      <c r="A307" s="6" t="s">
        <v>301</v>
      </c>
      <c r="B307" s="15">
        <v>800</v>
      </c>
      <c r="C307" s="5" t="s">
        <v>14</v>
      </c>
      <c r="D307" s="5" t="s">
        <v>10</v>
      </c>
      <c r="E307" s="5" t="s">
        <v>561</v>
      </c>
      <c r="F307" s="8" t="s">
        <v>67</v>
      </c>
      <c r="G307" s="121">
        <v>770000</v>
      </c>
      <c r="H307" s="121">
        <v>609913.11</v>
      </c>
      <c r="I307" s="121">
        <v>609913.11</v>
      </c>
      <c r="J307" s="117">
        <f t="shared" si="39"/>
        <v>100</v>
      </c>
    </row>
    <row r="308" spans="1:12" s="31" customFormat="1" ht="12">
      <c r="A308" s="10" t="s">
        <v>39</v>
      </c>
      <c r="B308" s="17">
        <v>800</v>
      </c>
      <c r="C308" s="2" t="s">
        <v>8</v>
      </c>
      <c r="D308" s="2"/>
      <c r="E308" s="2"/>
      <c r="F308" s="11"/>
      <c r="G308" s="119">
        <f>G339+G309+G397</f>
        <v>15582534.93</v>
      </c>
      <c r="H308" s="119">
        <f>H339+H309+H397</f>
        <v>42953160.370000005</v>
      </c>
      <c r="I308" s="119">
        <f>I339+I309+I397</f>
        <v>41955866.810000002</v>
      </c>
      <c r="J308" s="115">
        <f t="shared" si="39"/>
        <v>97.678183511040203</v>
      </c>
      <c r="K308" s="30"/>
      <c r="L308" s="30"/>
    </row>
    <row r="309" spans="1:12" s="33" customFormat="1" ht="12">
      <c r="A309" s="7" t="s">
        <v>112</v>
      </c>
      <c r="B309" s="19">
        <v>800</v>
      </c>
      <c r="C309" s="3" t="s">
        <v>8</v>
      </c>
      <c r="D309" s="3" t="s">
        <v>5</v>
      </c>
      <c r="E309" s="3"/>
      <c r="F309" s="20"/>
      <c r="G309" s="120">
        <f t="shared" ref="G309:I310" si="48">G310</f>
        <v>4010247.2399999993</v>
      </c>
      <c r="H309" s="120">
        <f t="shared" si="48"/>
        <v>6571762.1699999999</v>
      </c>
      <c r="I309" s="120">
        <f t="shared" si="48"/>
        <v>6112416.6699999999</v>
      </c>
      <c r="J309" s="116">
        <f t="shared" si="39"/>
        <v>93.010314613987319</v>
      </c>
      <c r="K309" s="53"/>
      <c r="L309" s="53"/>
    </row>
    <row r="310" spans="1:12" s="30" customFormat="1" ht="24">
      <c r="A310" s="6" t="s">
        <v>454</v>
      </c>
      <c r="B310" s="15">
        <v>800</v>
      </c>
      <c r="C310" s="5" t="s">
        <v>8</v>
      </c>
      <c r="D310" s="5" t="s">
        <v>5</v>
      </c>
      <c r="E310" s="5" t="s">
        <v>160</v>
      </c>
      <c r="F310" s="8"/>
      <c r="G310" s="121">
        <f t="shared" si="48"/>
        <v>4010247.2399999993</v>
      </c>
      <c r="H310" s="121">
        <f t="shared" si="48"/>
        <v>6571762.1699999999</v>
      </c>
      <c r="I310" s="121">
        <f t="shared" si="48"/>
        <v>6112416.6699999999</v>
      </c>
      <c r="J310" s="117">
        <f t="shared" si="39"/>
        <v>93.010314613987319</v>
      </c>
    </row>
    <row r="311" spans="1:12" s="30" customFormat="1" ht="11.25" customHeight="1">
      <c r="A311" s="6" t="s">
        <v>455</v>
      </c>
      <c r="B311" s="15">
        <v>800</v>
      </c>
      <c r="C311" s="5" t="s">
        <v>8</v>
      </c>
      <c r="D311" s="5" t="s">
        <v>5</v>
      </c>
      <c r="E311" s="5" t="s">
        <v>299</v>
      </c>
      <c r="F311" s="8"/>
      <c r="G311" s="121">
        <f>G312+G323+G315+G320</f>
        <v>4010247.2399999993</v>
      </c>
      <c r="H311" s="121">
        <f>H312+H323+H315+H320</f>
        <v>6571762.1699999999</v>
      </c>
      <c r="I311" s="121">
        <f>I312+I323+I315+I320</f>
        <v>6112416.6699999999</v>
      </c>
      <c r="J311" s="117">
        <f t="shared" si="39"/>
        <v>93.010314613987319</v>
      </c>
    </row>
    <row r="312" spans="1:12" s="30" customFormat="1" ht="24" hidden="1">
      <c r="A312" s="6" t="s">
        <v>205</v>
      </c>
      <c r="B312" s="15">
        <v>800</v>
      </c>
      <c r="C312" s="5" t="s">
        <v>8</v>
      </c>
      <c r="D312" s="5" t="s">
        <v>5</v>
      </c>
      <c r="E312" s="5" t="s">
        <v>300</v>
      </c>
      <c r="F312" s="8"/>
      <c r="G312" s="121">
        <f t="shared" ref="G312:I313" si="49">G313</f>
        <v>0</v>
      </c>
      <c r="H312" s="121">
        <f t="shared" si="49"/>
        <v>0</v>
      </c>
      <c r="I312" s="121">
        <f t="shared" si="49"/>
        <v>0</v>
      </c>
      <c r="J312" s="117" t="e">
        <f t="shared" si="39"/>
        <v>#DIV/0!</v>
      </c>
    </row>
    <row r="313" spans="1:12" s="30" customFormat="1" ht="12" hidden="1">
      <c r="A313" s="6" t="s">
        <v>200</v>
      </c>
      <c r="B313" s="15">
        <v>800</v>
      </c>
      <c r="C313" s="5" t="s">
        <v>8</v>
      </c>
      <c r="D313" s="5" t="s">
        <v>5</v>
      </c>
      <c r="E313" s="5" t="s">
        <v>300</v>
      </c>
      <c r="F313" s="8" t="s">
        <v>107</v>
      </c>
      <c r="G313" s="121">
        <f t="shared" si="49"/>
        <v>0</v>
      </c>
      <c r="H313" s="121">
        <f t="shared" si="49"/>
        <v>0</v>
      </c>
      <c r="I313" s="121">
        <f t="shared" si="49"/>
        <v>0</v>
      </c>
      <c r="J313" s="117" t="e">
        <f t="shared" si="39"/>
        <v>#DIV/0!</v>
      </c>
    </row>
    <row r="314" spans="1:12" s="30" customFormat="1" ht="12" hidden="1">
      <c r="A314" s="6" t="s">
        <v>109</v>
      </c>
      <c r="B314" s="15">
        <v>800</v>
      </c>
      <c r="C314" s="5" t="s">
        <v>8</v>
      </c>
      <c r="D314" s="5" t="s">
        <v>5</v>
      </c>
      <c r="E314" s="5" t="s">
        <v>300</v>
      </c>
      <c r="F314" s="8" t="s">
        <v>108</v>
      </c>
      <c r="G314" s="121"/>
      <c r="H314" s="121"/>
      <c r="I314" s="121"/>
      <c r="J314" s="117" t="e">
        <f t="shared" si="39"/>
        <v>#DIV/0!</v>
      </c>
    </row>
    <row r="315" spans="1:12" s="30" customFormat="1" ht="24">
      <c r="A315" s="6" t="s">
        <v>318</v>
      </c>
      <c r="B315" s="15">
        <v>800</v>
      </c>
      <c r="C315" s="5" t="s">
        <v>8</v>
      </c>
      <c r="D315" s="5" t="s">
        <v>5</v>
      </c>
      <c r="E315" s="5" t="s">
        <v>319</v>
      </c>
      <c r="F315" s="8"/>
      <c r="G315" s="121">
        <f>G318+G316</f>
        <v>1497487.24</v>
      </c>
      <c r="H315" s="121">
        <f>H318+H316</f>
        <v>2200000</v>
      </c>
      <c r="I315" s="121">
        <f>I318+I316</f>
        <v>2200000</v>
      </c>
      <c r="J315" s="117">
        <f t="shared" si="39"/>
        <v>100</v>
      </c>
      <c r="K315" s="79"/>
      <c r="L315" s="79"/>
    </row>
    <row r="316" spans="1:12" s="30" customFormat="1" ht="12">
      <c r="A316" s="6" t="s">
        <v>317</v>
      </c>
      <c r="B316" s="15">
        <v>800</v>
      </c>
      <c r="C316" s="5" t="s">
        <v>8</v>
      </c>
      <c r="D316" s="5" t="s">
        <v>5</v>
      </c>
      <c r="E316" s="5" t="s">
        <v>319</v>
      </c>
      <c r="F316" s="8" t="s">
        <v>58</v>
      </c>
      <c r="G316" s="121">
        <f>G317</f>
        <v>697487.24</v>
      </c>
      <c r="H316" s="121">
        <f>H317</f>
        <v>0</v>
      </c>
      <c r="I316" s="121">
        <f>I317</f>
        <v>0</v>
      </c>
      <c r="J316" s="117" t="e">
        <f t="shared" si="39"/>
        <v>#DIV/0!</v>
      </c>
    </row>
    <row r="317" spans="1:12" s="30" customFormat="1" ht="12">
      <c r="A317" s="6" t="s">
        <v>78</v>
      </c>
      <c r="B317" s="15">
        <v>800</v>
      </c>
      <c r="C317" s="5" t="s">
        <v>8</v>
      </c>
      <c r="D317" s="5" t="s">
        <v>5</v>
      </c>
      <c r="E317" s="5" t="s">
        <v>319</v>
      </c>
      <c r="F317" s="8" t="s">
        <v>59</v>
      </c>
      <c r="G317" s="121">
        <v>697487.24</v>
      </c>
      <c r="H317" s="121"/>
      <c r="I317" s="121"/>
      <c r="J317" s="117" t="e">
        <f t="shared" si="39"/>
        <v>#DIV/0!</v>
      </c>
    </row>
    <row r="318" spans="1:12" s="30" customFormat="1" ht="12">
      <c r="A318" s="6" t="s">
        <v>200</v>
      </c>
      <c r="B318" s="15">
        <v>800</v>
      </c>
      <c r="C318" s="5" t="s">
        <v>8</v>
      </c>
      <c r="D318" s="5" t="s">
        <v>5</v>
      </c>
      <c r="E318" s="5" t="s">
        <v>319</v>
      </c>
      <c r="F318" s="8" t="s">
        <v>107</v>
      </c>
      <c r="G318" s="121">
        <f>G319</f>
        <v>800000</v>
      </c>
      <c r="H318" s="121">
        <f>H319</f>
        <v>2200000</v>
      </c>
      <c r="I318" s="121">
        <f>I319</f>
        <v>2200000</v>
      </c>
      <c r="J318" s="117">
        <f t="shared" si="39"/>
        <v>100</v>
      </c>
    </row>
    <row r="319" spans="1:12" s="30" customFormat="1" ht="12">
      <c r="A319" s="6" t="s">
        <v>109</v>
      </c>
      <c r="B319" s="15">
        <v>800</v>
      </c>
      <c r="C319" s="5" t="s">
        <v>8</v>
      </c>
      <c r="D319" s="5" t="s">
        <v>5</v>
      </c>
      <c r="E319" s="5" t="s">
        <v>319</v>
      </c>
      <c r="F319" s="8" t="s">
        <v>108</v>
      </c>
      <c r="G319" s="121">
        <v>800000</v>
      </c>
      <c r="H319" s="121">
        <v>2200000</v>
      </c>
      <c r="I319" s="121">
        <v>2200000</v>
      </c>
      <c r="J319" s="117">
        <f t="shared" si="39"/>
        <v>100</v>
      </c>
    </row>
    <row r="320" spans="1:12" s="30" customFormat="1" ht="48" hidden="1">
      <c r="A320" s="6" t="s">
        <v>419</v>
      </c>
      <c r="B320" s="15">
        <v>800</v>
      </c>
      <c r="C320" s="5" t="s">
        <v>8</v>
      </c>
      <c r="D320" s="5" t="s">
        <v>5</v>
      </c>
      <c r="E320" s="5" t="s">
        <v>418</v>
      </c>
      <c r="F320" s="8"/>
      <c r="G320" s="121">
        <f t="shared" ref="G320:I321" si="50">G321</f>
        <v>0</v>
      </c>
      <c r="H320" s="121">
        <f t="shared" si="50"/>
        <v>0</v>
      </c>
      <c r="I320" s="121">
        <f t="shared" si="50"/>
        <v>0</v>
      </c>
      <c r="J320" s="117" t="e">
        <f t="shared" si="39"/>
        <v>#DIV/0!</v>
      </c>
    </row>
    <row r="321" spans="1:10" s="30" customFormat="1" ht="12" hidden="1">
      <c r="A321" s="6" t="s">
        <v>200</v>
      </c>
      <c r="B321" s="15">
        <v>800</v>
      </c>
      <c r="C321" s="5" t="s">
        <v>8</v>
      </c>
      <c r="D321" s="5" t="s">
        <v>5</v>
      </c>
      <c r="E321" s="5" t="s">
        <v>418</v>
      </c>
      <c r="F321" s="8" t="s">
        <v>107</v>
      </c>
      <c r="G321" s="121">
        <f t="shared" si="50"/>
        <v>0</v>
      </c>
      <c r="H321" s="121">
        <f t="shared" si="50"/>
        <v>0</v>
      </c>
      <c r="I321" s="121">
        <f t="shared" si="50"/>
        <v>0</v>
      </c>
      <c r="J321" s="117" t="e">
        <f t="shared" si="39"/>
        <v>#DIV/0!</v>
      </c>
    </row>
    <row r="322" spans="1:10" s="30" customFormat="1" ht="12" hidden="1">
      <c r="A322" s="6" t="s">
        <v>109</v>
      </c>
      <c r="B322" s="15">
        <v>800</v>
      </c>
      <c r="C322" s="5" t="s">
        <v>8</v>
      </c>
      <c r="D322" s="5" t="s">
        <v>5</v>
      </c>
      <c r="E322" s="5" t="s">
        <v>418</v>
      </c>
      <c r="F322" s="8" t="s">
        <v>108</v>
      </c>
      <c r="G322" s="121"/>
      <c r="H322" s="121"/>
      <c r="I322" s="121"/>
      <c r="J322" s="117" t="e">
        <f t="shared" si="39"/>
        <v>#DIV/0!</v>
      </c>
    </row>
    <row r="323" spans="1:10" s="30" customFormat="1" ht="24">
      <c r="A323" s="6" t="s">
        <v>304</v>
      </c>
      <c r="B323" s="15">
        <v>800</v>
      </c>
      <c r="C323" s="5" t="s">
        <v>8</v>
      </c>
      <c r="D323" s="5" t="s">
        <v>5</v>
      </c>
      <c r="E323" s="5" t="s">
        <v>303</v>
      </c>
      <c r="F323" s="8"/>
      <c r="G323" s="121">
        <f>G324+G329+G334</f>
        <v>2512759.9999999995</v>
      </c>
      <c r="H323" s="121">
        <f>H324+H329+H334</f>
        <v>4371762.17</v>
      </c>
      <c r="I323" s="121">
        <f>I324+I329+I334</f>
        <v>3912416.67</v>
      </c>
      <c r="J323" s="117">
        <f t="shared" si="39"/>
        <v>89.492898237874641</v>
      </c>
    </row>
    <row r="324" spans="1:10" s="30" customFormat="1" ht="24">
      <c r="A324" s="6" t="s">
        <v>465</v>
      </c>
      <c r="B324" s="15">
        <v>800</v>
      </c>
      <c r="C324" s="5" t="s">
        <v>8</v>
      </c>
      <c r="D324" s="5" t="s">
        <v>5</v>
      </c>
      <c r="E324" s="5" t="s">
        <v>305</v>
      </c>
      <c r="F324" s="8"/>
      <c r="G324" s="121">
        <f>G325+G327</f>
        <v>2462504.7999999998</v>
      </c>
      <c r="H324" s="121">
        <f>H325+H327</f>
        <v>4283988.33</v>
      </c>
      <c r="I324" s="121">
        <f>I325+I327</f>
        <v>3834168.33</v>
      </c>
      <c r="J324" s="117">
        <f t="shared" si="39"/>
        <v>89.499971396980911</v>
      </c>
    </row>
    <row r="325" spans="1:10" s="30" customFormat="1" ht="12" hidden="1">
      <c r="A325" s="6" t="s">
        <v>200</v>
      </c>
      <c r="B325" s="15">
        <v>800</v>
      </c>
      <c r="C325" s="5" t="s">
        <v>8</v>
      </c>
      <c r="D325" s="5" t="s">
        <v>5</v>
      </c>
      <c r="E325" s="5" t="s">
        <v>305</v>
      </c>
      <c r="F325" s="8" t="s">
        <v>107</v>
      </c>
      <c r="G325" s="121">
        <f>G326</f>
        <v>0</v>
      </c>
      <c r="H325" s="121">
        <f>H326</f>
        <v>0</v>
      </c>
      <c r="I325" s="121">
        <f>I326</f>
        <v>0</v>
      </c>
      <c r="J325" s="117" t="e">
        <f t="shared" si="39"/>
        <v>#DIV/0!</v>
      </c>
    </row>
    <row r="326" spans="1:10" s="30" customFormat="1" ht="12" hidden="1">
      <c r="A326" s="6" t="s">
        <v>109</v>
      </c>
      <c r="B326" s="15">
        <v>800</v>
      </c>
      <c r="C326" s="5" t="s">
        <v>8</v>
      </c>
      <c r="D326" s="5" t="s">
        <v>5</v>
      </c>
      <c r="E326" s="5" t="s">
        <v>305</v>
      </c>
      <c r="F326" s="8" t="s">
        <v>108</v>
      </c>
      <c r="G326" s="121"/>
      <c r="H326" s="121"/>
      <c r="I326" s="121"/>
      <c r="J326" s="117" t="e">
        <f t="shared" si="39"/>
        <v>#DIV/0!</v>
      </c>
    </row>
    <row r="327" spans="1:10" s="30" customFormat="1" ht="12">
      <c r="A327" s="6" t="s">
        <v>62</v>
      </c>
      <c r="B327" s="15">
        <v>800</v>
      </c>
      <c r="C327" s="5" t="s">
        <v>8</v>
      </c>
      <c r="D327" s="5" t="s">
        <v>5</v>
      </c>
      <c r="E327" s="5" t="s">
        <v>305</v>
      </c>
      <c r="F327" s="8" t="s">
        <v>22</v>
      </c>
      <c r="G327" s="121">
        <f>G328</f>
        <v>2462504.7999999998</v>
      </c>
      <c r="H327" s="121">
        <f>H328</f>
        <v>4283988.33</v>
      </c>
      <c r="I327" s="121">
        <f>I328</f>
        <v>3834168.33</v>
      </c>
      <c r="J327" s="117">
        <f t="shared" si="39"/>
        <v>89.499971396980911</v>
      </c>
    </row>
    <row r="328" spans="1:10" s="30" customFormat="1" ht="12">
      <c r="A328" s="6" t="s">
        <v>63</v>
      </c>
      <c r="B328" s="15">
        <v>800</v>
      </c>
      <c r="C328" s="5" t="s">
        <v>8</v>
      </c>
      <c r="D328" s="5" t="s">
        <v>5</v>
      </c>
      <c r="E328" s="5" t="s">
        <v>305</v>
      </c>
      <c r="F328" s="8" t="s">
        <v>61</v>
      </c>
      <c r="G328" s="121">
        <v>2462504.7999999998</v>
      </c>
      <c r="H328" s="121">
        <v>4283988.33</v>
      </c>
      <c r="I328" s="121">
        <v>3834168.33</v>
      </c>
      <c r="J328" s="117">
        <f t="shared" si="39"/>
        <v>89.499971396980911</v>
      </c>
    </row>
    <row r="329" spans="1:10" s="30" customFormat="1" ht="26.25" customHeight="1">
      <c r="A329" s="6" t="s">
        <v>466</v>
      </c>
      <c r="B329" s="15">
        <v>800</v>
      </c>
      <c r="C329" s="5" t="s">
        <v>8</v>
      </c>
      <c r="D329" s="5" t="s">
        <v>5</v>
      </c>
      <c r="E329" s="5" t="s">
        <v>306</v>
      </c>
      <c r="F329" s="8"/>
      <c r="G329" s="121">
        <f>G330+G332</f>
        <v>47742.44</v>
      </c>
      <c r="H329" s="121">
        <f>H330+H332</f>
        <v>83056.92</v>
      </c>
      <c r="I329" s="121">
        <f>I330+I332</f>
        <v>74335.92</v>
      </c>
      <c r="J329" s="117">
        <f t="shared" si="39"/>
        <v>89.499971826549796</v>
      </c>
    </row>
    <row r="330" spans="1:10" s="30" customFormat="1" ht="12" hidden="1">
      <c r="A330" s="6" t="s">
        <v>200</v>
      </c>
      <c r="B330" s="15">
        <v>800</v>
      </c>
      <c r="C330" s="5" t="s">
        <v>8</v>
      </c>
      <c r="D330" s="5" t="s">
        <v>5</v>
      </c>
      <c r="E330" s="5" t="s">
        <v>306</v>
      </c>
      <c r="F330" s="8" t="s">
        <v>107</v>
      </c>
      <c r="G330" s="121">
        <f>G331</f>
        <v>0</v>
      </c>
      <c r="H330" s="121">
        <f>H331</f>
        <v>0</v>
      </c>
      <c r="I330" s="121">
        <f>I331</f>
        <v>0</v>
      </c>
      <c r="J330" s="117" t="e">
        <f t="shared" si="39"/>
        <v>#DIV/0!</v>
      </c>
    </row>
    <row r="331" spans="1:10" s="30" customFormat="1" ht="12" hidden="1">
      <c r="A331" s="6" t="s">
        <v>109</v>
      </c>
      <c r="B331" s="15">
        <v>800</v>
      </c>
      <c r="C331" s="5" t="s">
        <v>8</v>
      </c>
      <c r="D331" s="5" t="s">
        <v>5</v>
      </c>
      <c r="E331" s="5" t="s">
        <v>306</v>
      </c>
      <c r="F331" s="8" t="s">
        <v>108</v>
      </c>
      <c r="G331" s="121"/>
      <c r="H331" s="121"/>
      <c r="I331" s="121"/>
      <c r="J331" s="117" t="e">
        <f t="shared" si="39"/>
        <v>#DIV/0!</v>
      </c>
    </row>
    <row r="332" spans="1:10" s="30" customFormat="1" ht="12">
      <c r="A332" s="6" t="s">
        <v>62</v>
      </c>
      <c r="B332" s="15">
        <v>800</v>
      </c>
      <c r="C332" s="5" t="s">
        <v>8</v>
      </c>
      <c r="D332" s="5" t="s">
        <v>5</v>
      </c>
      <c r="E332" s="5" t="s">
        <v>306</v>
      </c>
      <c r="F332" s="8" t="s">
        <v>22</v>
      </c>
      <c r="G332" s="121">
        <f>G333</f>
        <v>47742.44</v>
      </c>
      <c r="H332" s="121">
        <f>H333</f>
        <v>83056.92</v>
      </c>
      <c r="I332" s="121">
        <f>I333</f>
        <v>74335.92</v>
      </c>
      <c r="J332" s="117">
        <f t="shared" ref="J332:J395" si="51">I332/H332*100</f>
        <v>89.499971826549796</v>
      </c>
    </row>
    <row r="333" spans="1:10" s="30" customFormat="1" ht="12">
      <c r="A333" s="6" t="s">
        <v>63</v>
      </c>
      <c r="B333" s="15">
        <v>800</v>
      </c>
      <c r="C333" s="5" t="s">
        <v>8</v>
      </c>
      <c r="D333" s="5" t="s">
        <v>5</v>
      </c>
      <c r="E333" s="5" t="s">
        <v>306</v>
      </c>
      <c r="F333" s="8" t="s">
        <v>61</v>
      </c>
      <c r="G333" s="121">
        <v>47742.44</v>
      </c>
      <c r="H333" s="121">
        <v>83056.92</v>
      </c>
      <c r="I333" s="121">
        <v>74335.92</v>
      </c>
      <c r="J333" s="117">
        <f t="shared" si="51"/>
        <v>89.499971826549796</v>
      </c>
    </row>
    <row r="334" spans="1:10" s="30" customFormat="1" ht="24">
      <c r="A334" s="6" t="s">
        <v>467</v>
      </c>
      <c r="B334" s="15">
        <v>800</v>
      </c>
      <c r="C334" s="5" t="s">
        <v>8</v>
      </c>
      <c r="D334" s="5" t="s">
        <v>5</v>
      </c>
      <c r="E334" s="5" t="s">
        <v>307</v>
      </c>
      <c r="F334" s="8"/>
      <c r="G334" s="121">
        <f>G335+G337</f>
        <v>2512.7600000000002</v>
      </c>
      <c r="H334" s="121">
        <f>H335+H337</f>
        <v>4716.92</v>
      </c>
      <c r="I334" s="121">
        <f>I335+I337</f>
        <v>3912.42</v>
      </c>
      <c r="J334" s="117">
        <f t="shared" si="51"/>
        <v>82.944378959151308</v>
      </c>
    </row>
    <row r="335" spans="1:10" s="30" customFormat="1" ht="12" hidden="1">
      <c r="A335" s="6" t="s">
        <v>200</v>
      </c>
      <c r="B335" s="15">
        <v>800</v>
      </c>
      <c r="C335" s="5" t="s">
        <v>8</v>
      </c>
      <c r="D335" s="5" t="s">
        <v>5</v>
      </c>
      <c r="E335" s="5" t="s">
        <v>307</v>
      </c>
      <c r="F335" s="8" t="s">
        <v>107</v>
      </c>
      <c r="G335" s="121">
        <f>G336</f>
        <v>0</v>
      </c>
      <c r="H335" s="121">
        <f>H336</f>
        <v>0</v>
      </c>
      <c r="I335" s="121">
        <f>I336</f>
        <v>0</v>
      </c>
      <c r="J335" s="117" t="e">
        <f t="shared" si="51"/>
        <v>#DIV/0!</v>
      </c>
    </row>
    <row r="336" spans="1:10" s="30" customFormat="1" ht="12" hidden="1">
      <c r="A336" s="6" t="s">
        <v>109</v>
      </c>
      <c r="B336" s="15">
        <v>800</v>
      </c>
      <c r="C336" s="5" t="s">
        <v>8</v>
      </c>
      <c r="D336" s="5" t="s">
        <v>5</v>
      </c>
      <c r="E336" s="5" t="s">
        <v>307</v>
      </c>
      <c r="F336" s="8" t="s">
        <v>108</v>
      </c>
      <c r="G336" s="121"/>
      <c r="H336" s="121"/>
      <c r="I336" s="121"/>
      <c r="J336" s="117" t="e">
        <f t="shared" si="51"/>
        <v>#DIV/0!</v>
      </c>
    </row>
    <row r="337" spans="1:12" s="30" customFormat="1" ht="12">
      <c r="A337" s="6" t="s">
        <v>62</v>
      </c>
      <c r="B337" s="15">
        <v>800</v>
      </c>
      <c r="C337" s="5" t="s">
        <v>8</v>
      </c>
      <c r="D337" s="5" t="s">
        <v>5</v>
      </c>
      <c r="E337" s="5" t="s">
        <v>307</v>
      </c>
      <c r="F337" s="8" t="s">
        <v>22</v>
      </c>
      <c r="G337" s="121">
        <f>G338</f>
        <v>2512.7600000000002</v>
      </c>
      <c r="H337" s="121">
        <f>H338</f>
        <v>4716.92</v>
      </c>
      <c r="I337" s="121">
        <f>I338</f>
        <v>3912.42</v>
      </c>
      <c r="J337" s="117">
        <f t="shared" si="51"/>
        <v>82.944378959151308</v>
      </c>
    </row>
    <row r="338" spans="1:12" s="30" customFormat="1" ht="12">
      <c r="A338" s="6" t="s">
        <v>63</v>
      </c>
      <c r="B338" s="15">
        <v>800</v>
      </c>
      <c r="C338" s="5" t="s">
        <v>8</v>
      </c>
      <c r="D338" s="5" t="s">
        <v>5</v>
      </c>
      <c r="E338" s="5" t="s">
        <v>307</v>
      </c>
      <c r="F338" s="8" t="s">
        <v>61</v>
      </c>
      <c r="G338" s="121">
        <v>2512.7600000000002</v>
      </c>
      <c r="H338" s="121">
        <v>4716.92</v>
      </c>
      <c r="I338" s="121">
        <v>3912.42</v>
      </c>
      <c r="J338" s="117">
        <f t="shared" si="51"/>
        <v>82.944378959151308</v>
      </c>
    </row>
    <row r="339" spans="1:12" s="33" customFormat="1" ht="12">
      <c r="A339" s="7" t="s">
        <v>111</v>
      </c>
      <c r="B339" s="19">
        <v>800</v>
      </c>
      <c r="C339" s="3" t="s">
        <v>8</v>
      </c>
      <c r="D339" s="3" t="s">
        <v>6</v>
      </c>
      <c r="E339" s="3"/>
      <c r="F339" s="20"/>
      <c r="G339" s="120">
        <f>G355+G340</f>
        <v>2389666.67</v>
      </c>
      <c r="H339" s="120">
        <f>H355+H340</f>
        <v>3019355.79</v>
      </c>
      <c r="I339" s="120">
        <f>I355+I340</f>
        <v>2764460.83</v>
      </c>
      <c r="J339" s="116">
        <f t="shared" si="51"/>
        <v>91.557968728157078</v>
      </c>
      <c r="K339" s="53"/>
      <c r="L339" s="53"/>
    </row>
    <row r="340" spans="1:12" s="33" customFormat="1" ht="24">
      <c r="A340" s="6" t="s">
        <v>588</v>
      </c>
      <c r="B340" s="15">
        <v>800</v>
      </c>
      <c r="C340" s="5" t="s">
        <v>8</v>
      </c>
      <c r="D340" s="5" t="s">
        <v>6</v>
      </c>
      <c r="E340" s="5" t="s">
        <v>124</v>
      </c>
      <c r="F340" s="8"/>
      <c r="G340" s="121">
        <f t="shared" ref="G340:I353" si="52">G341</f>
        <v>0</v>
      </c>
      <c r="H340" s="121">
        <f t="shared" si="52"/>
        <v>196315.79</v>
      </c>
      <c r="I340" s="121">
        <f t="shared" si="52"/>
        <v>196315.79</v>
      </c>
      <c r="J340" s="117">
        <f t="shared" si="51"/>
        <v>100</v>
      </c>
      <c r="K340" s="53"/>
      <c r="L340" s="53"/>
    </row>
    <row r="341" spans="1:12" s="33" customFormat="1" ht="12">
      <c r="A341" s="6" t="s">
        <v>589</v>
      </c>
      <c r="B341" s="15">
        <v>800</v>
      </c>
      <c r="C341" s="5" t="s">
        <v>8</v>
      </c>
      <c r="D341" s="5" t="s">
        <v>6</v>
      </c>
      <c r="E341" s="5" t="s">
        <v>438</v>
      </c>
      <c r="F341" s="8"/>
      <c r="G341" s="121">
        <f>G342</f>
        <v>0</v>
      </c>
      <c r="H341" s="121">
        <f>H342</f>
        <v>196315.79</v>
      </c>
      <c r="I341" s="121">
        <f>I342</f>
        <v>196315.79</v>
      </c>
      <c r="J341" s="117">
        <f t="shared" si="51"/>
        <v>100</v>
      </c>
      <c r="K341" s="53"/>
      <c r="L341" s="53"/>
    </row>
    <row r="342" spans="1:12" s="33" customFormat="1" ht="12">
      <c r="A342" s="6" t="s">
        <v>593</v>
      </c>
      <c r="B342" s="15">
        <v>800</v>
      </c>
      <c r="C342" s="5" t="s">
        <v>8</v>
      </c>
      <c r="D342" s="5" t="s">
        <v>6</v>
      </c>
      <c r="E342" s="5" t="s">
        <v>591</v>
      </c>
      <c r="F342" s="8"/>
      <c r="G342" s="121">
        <f>G351+G343</f>
        <v>0</v>
      </c>
      <c r="H342" s="121">
        <f>H351+H343</f>
        <v>196315.79</v>
      </c>
      <c r="I342" s="121">
        <f>I351+I343</f>
        <v>196315.79</v>
      </c>
      <c r="J342" s="117">
        <f t="shared" si="51"/>
        <v>100</v>
      </c>
      <c r="K342" s="53"/>
      <c r="L342" s="53"/>
    </row>
    <row r="343" spans="1:12" s="33" customFormat="1" ht="12">
      <c r="A343" s="6" t="s">
        <v>590</v>
      </c>
      <c r="B343" s="15">
        <v>800</v>
      </c>
      <c r="C343" s="5" t="s">
        <v>8</v>
      </c>
      <c r="D343" s="5" t="s">
        <v>6</v>
      </c>
      <c r="E343" s="5" t="s">
        <v>619</v>
      </c>
      <c r="F343" s="8"/>
      <c r="G343" s="121">
        <f>G344+G347</f>
        <v>0</v>
      </c>
      <c r="H343" s="121">
        <f>H344+H347</f>
        <v>196315.79</v>
      </c>
      <c r="I343" s="121">
        <f>I344+I347</f>
        <v>196315.79</v>
      </c>
      <c r="J343" s="117">
        <f t="shared" si="51"/>
        <v>100</v>
      </c>
      <c r="K343" s="53"/>
      <c r="L343" s="53"/>
    </row>
    <row r="344" spans="1:12" s="33" customFormat="1" ht="24">
      <c r="A344" s="6" t="s">
        <v>617</v>
      </c>
      <c r="B344" s="15">
        <v>800</v>
      </c>
      <c r="C344" s="5" t="s">
        <v>8</v>
      </c>
      <c r="D344" s="5" t="s">
        <v>6</v>
      </c>
      <c r="E344" s="5" t="s">
        <v>663</v>
      </c>
      <c r="F344" s="8"/>
      <c r="G344" s="121">
        <f t="shared" ref="G344:I345" si="53">G345</f>
        <v>0</v>
      </c>
      <c r="H344" s="121">
        <f t="shared" si="53"/>
        <v>9815.7900000000009</v>
      </c>
      <c r="I344" s="121">
        <f t="shared" si="53"/>
        <v>9815.7900000000009</v>
      </c>
      <c r="J344" s="117">
        <f t="shared" si="51"/>
        <v>100</v>
      </c>
      <c r="K344" s="53"/>
      <c r="L344" s="53"/>
    </row>
    <row r="345" spans="1:12" s="33" customFormat="1" ht="12">
      <c r="A345" s="6" t="s">
        <v>317</v>
      </c>
      <c r="B345" s="15">
        <v>800</v>
      </c>
      <c r="C345" s="5" t="s">
        <v>8</v>
      </c>
      <c r="D345" s="5" t="s">
        <v>6</v>
      </c>
      <c r="E345" s="5" t="s">
        <v>663</v>
      </c>
      <c r="F345" s="8" t="s">
        <v>58</v>
      </c>
      <c r="G345" s="121">
        <f t="shared" si="53"/>
        <v>0</v>
      </c>
      <c r="H345" s="121">
        <f t="shared" si="53"/>
        <v>9815.7900000000009</v>
      </c>
      <c r="I345" s="121">
        <f t="shared" si="53"/>
        <v>9815.7900000000009</v>
      </c>
      <c r="J345" s="117">
        <f t="shared" si="51"/>
        <v>100</v>
      </c>
      <c r="K345" s="53"/>
      <c r="L345" s="53"/>
    </row>
    <row r="346" spans="1:12" s="33" customFormat="1" ht="12">
      <c r="A346" s="6" t="s">
        <v>78</v>
      </c>
      <c r="B346" s="15">
        <v>800</v>
      </c>
      <c r="C346" s="5" t="s">
        <v>8</v>
      </c>
      <c r="D346" s="5" t="s">
        <v>6</v>
      </c>
      <c r="E346" s="5" t="s">
        <v>663</v>
      </c>
      <c r="F346" s="8" t="s">
        <v>59</v>
      </c>
      <c r="G346" s="121"/>
      <c r="H346" s="121">
        <v>9815.7900000000009</v>
      </c>
      <c r="I346" s="121">
        <v>9815.7900000000009</v>
      </c>
      <c r="J346" s="117">
        <f t="shared" si="51"/>
        <v>100</v>
      </c>
      <c r="K346" s="53"/>
      <c r="L346" s="53"/>
    </row>
    <row r="347" spans="1:12" s="33" customFormat="1" ht="12">
      <c r="A347" s="6" t="s">
        <v>729</v>
      </c>
      <c r="B347" s="15">
        <v>800</v>
      </c>
      <c r="C347" s="5" t="s">
        <v>8</v>
      </c>
      <c r="D347" s="5" t="s">
        <v>6</v>
      </c>
      <c r="E347" s="5" t="s">
        <v>666</v>
      </c>
      <c r="F347" s="8"/>
      <c r="G347" s="121">
        <f t="shared" ref="G347:I349" si="54">G348</f>
        <v>0</v>
      </c>
      <c r="H347" s="121">
        <f t="shared" si="54"/>
        <v>186500</v>
      </c>
      <c r="I347" s="121">
        <f t="shared" si="54"/>
        <v>186500</v>
      </c>
      <c r="J347" s="117">
        <f t="shared" si="51"/>
        <v>100</v>
      </c>
      <c r="K347" s="53"/>
      <c r="L347" s="53"/>
    </row>
    <row r="348" spans="1:12" s="33" customFormat="1" ht="24">
      <c r="A348" s="6" t="s">
        <v>730</v>
      </c>
      <c r="B348" s="15">
        <v>800</v>
      </c>
      <c r="C348" s="5" t="s">
        <v>8</v>
      </c>
      <c r="D348" s="5" t="s">
        <v>6</v>
      </c>
      <c r="E348" s="5" t="s">
        <v>665</v>
      </c>
      <c r="F348" s="8"/>
      <c r="G348" s="121">
        <f t="shared" si="54"/>
        <v>0</v>
      </c>
      <c r="H348" s="121">
        <f t="shared" si="54"/>
        <v>186500</v>
      </c>
      <c r="I348" s="121">
        <f t="shared" si="54"/>
        <v>186500</v>
      </c>
      <c r="J348" s="117">
        <f t="shared" si="51"/>
        <v>100</v>
      </c>
      <c r="K348" s="53"/>
      <c r="L348" s="53"/>
    </row>
    <row r="349" spans="1:12" s="33" customFormat="1" ht="12">
      <c r="A349" s="6" t="s">
        <v>317</v>
      </c>
      <c r="B349" s="15">
        <v>800</v>
      </c>
      <c r="C349" s="5" t="s">
        <v>8</v>
      </c>
      <c r="D349" s="5" t="s">
        <v>6</v>
      </c>
      <c r="E349" s="5" t="s">
        <v>665</v>
      </c>
      <c r="F349" s="8" t="s">
        <v>58</v>
      </c>
      <c r="G349" s="121">
        <f t="shared" si="54"/>
        <v>0</v>
      </c>
      <c r="H349" s="121">
        <f t="shared" si="54"/>
        <v>186500</v>
      </c>
      <c r="I349" s="121">
        <f t="shared" si="54"/>
        <v>186500</v>
      </c>
      <c r="J349" s="117">
        <f t="shared" si="51"/>
        <v>100</v>
      </c>
      <c r="K349" s="53"/>
      <c r="L349" s="53"/>
    </row>
    <row r="350" spans="1:12" s="33" customFormat="1" ht="11.25" customHeight="1">
      <c r="A350" s="6" t="s">
        <v>78</v>
      </c>
      <c r="B350" s="15">
        <v>800</v>
      </c>
      <c r="C350" s="5" t="s">
        <v>8</v>
      </c>
      <c r="D350" s="5" t="s">
        <v>6</v>
      </c>
      <c r="E350" s="5" t="s">
        <v>665</v>
      </c>
      <c r="F350" s="8" t="s">
        <v>59</v>
      </c>
      <c r="G350" s="121"/>
      <c r="H350" s="121">
        <v>186500</v>
      </c>
      <c r="I350" s="121">
        <v>186500</v>
      </c>
      <c r="J350" s="117">
        <f t="shared" si="51"/>
        <v>100</v>
      </c>
      <c r="K350" s="53"/>
      <c r="L350" s="53"/>
    </row>
    <row r="351" spans="1:12" s="33" customFormat="1" ht="12" hidden="1">
      <c r="A351" s="6" t="s">
        <v>590</v>
      </c>
      <c r="B351" s="15">
        <v>800</v>
      </c>
      <c r="C351" s="5" t="s">
        <v>8</v>
      </c>
      <c r="D351" s="5" t="s">
        <v>6</v>
      </c>
      <c r="E351" s="5" t="s">
        <v>592</v>
      </c>
      <c r="F351" s="8"/>
      <c r="G351" s="121">
        <f>G352</f>
        <v>0</v>
      </c>
      <c r="H351" s="121">
        <f>H352</f>
        <v>0</v>
      </c>
      <c r="I351" s="121">
        <f>I352</f>
        <v>0</v>
      </c>
      <c r="J351" s="117" t="e">
        <f t="shared" si="51"/>
        <v>#DIV/0!</v>
      </c>
      <c r="K351" s="53"/>
      <c r="L351" s="53"/>
    </row>
    <row r="352" spans="1:12" s="33" customFormat="1" ht="24" hidden="1">
      <c r="A352" s="6" t="s">
        <v>617</v>
      </c>
      <c r="B352" s="15">
        <v>800</v>
      </c>
      <c r="C352" s="5" t="s">
        <v>8</v>
      </c>
      <c r="D352" s="5" t="s">
        <v>6</v>
      </c>
      <c r="E352" s="5" t="s">
        <v>616</v>
      </c>
      <c r="F352" s="8"/>
      <c r="G352" s="121">
        <f t="shared" si="52"/>
        <v>0</v>
      </c>
      <c r="H352" s="121">
        <f t="shared" si="52"/>
        <v>0</v>
      </c>
      <c r="I352" s="121">
        <f t="shared" si="52"/>
        <v>0</v>
      </c>
      <c r="J352" s="117" t="e">
        <f t="shared" si="51"/>
        <v>#DIV/0!</v>
      </c>
      <c r="K352" s="53"/>
      <c r="L352" s="53"/>
    </row>
    <row r="353" spans="1:12" s="33" customFormat="1" ht="12" hidden="1">
      <c r="A353" s="6" t="s">
        <v>317</v>
      </c>
      <c r="B353" s="15">
        <v>800</v>
      </c>
      <c r="C353" s="5" t="s">
        <v>8</v>
      </c>
      <c r="D353" s="5" t="s">
        <v>6</v>
      </c>
      <c r="E353" s="5" t="s">
        <v>616</v>
      </c>
      <c r="F353" s="8" t="s">
        <v>58</v>
      </c>
      <c r="G353" s="121">
        <f t="shared" si="52"/>
        <v>0</v>
      </c>
      <c r="H353" s="121">
        <f t="shared" si="52"/>
        <v>0</v>
      </c>
      <c r="I353" s="121">
        <f t="shared" si="52"/>
        <v>0</v>
      </c>
      <c r="J353" s="117" t="e">
        <f t="shared" si="51"/>
        <v>#DIV/0!</v>
      </c>
      <c r="K353" s="53"/>
      <c r="L353" s="53"/>
    </row>
    <row r="354" spans="1:12" s="33" customFormat="1" ht="12" hidden="1">
      <c r="A354" s="6" t="s">
        <v>78</v>
      </c>
      <c r="B354" s="15">
        <v>800</v>
      </c>
      <c r="C354" s="5" t="s">
        <v>8</v>
      </c>
      <c r="D354" s="5" t="s">
        <v>6</v>
      </c>
      <c r="E354" s="5" t="s">
        <v>616</v>
      </c>
      <c r="F354" s="8" t="s">
        <v>59</v>
      </c>
      <c r="G354" s="121">
        <v>0</v>
      </c>
      <c r="H354" s="121"/>
      <c r="I354" s="121">
        <v>0</v>
      </c>
      <c r="J354" s="117" t="e">
        <f t="shared" si="51"/>
        <v>#DIV/0!</v>
      </c>
      <c r="K354" s="53"/>
      <c r="L354" s="53"/>
    </row>
    <row r="355" spans="1:12" s="30" customFormat="1" ht="24">
      <c r="A355" s="6" t="s">
        <v>468</v>
      </c>
      <c r="B355" s="15">
        <v>800</v>
      </c>
      <c r="C355" s="5" t="s">
        <v>8</v>
      </c>
      <c r="D355" s="5" t="s">
        <v>6</v>
      </c>
      <c r="E355" s="5" t="s">
        <v>469</v>
      </c>
      <c r="F355" s="8"/>
      <c r="G355" s="121">
        <f>G356+G361+G392+G372+G364+G387+G369+G375+G378+G381+G384</f>
        <v>2389666.67</v>
      </c>
      <c r="H355" s="121">
        <f>H356+H361+H392+H372+H364+H387+H369+H375+H378+H381+H384</f>
        <v>2823040</v>
      </c>
      <c r="I355" s="121">
        <f>I356+I361+I392+I372+I364+I387+I369+I375+I378+I381+I384</f>
        <v>2568145.04</v>
      </c>
      <c r="J355" s="117">
        <f t="shared" si="51"/>
        <v>90.970905123554743</v>
      </c>
      <c r="K355" s="79"/>
      <c r="L355" s="79"/>
    </row>
    <row r="356" spans="1:12" s="30" customFormat="1" ht="12">
      <c r="A356" s="6" t="s">
        <v>154</v>
      </c>
      <c r="B356" s="15">
        <v>800</v>
      </c>
      <c r="C356" s="5" t="s">
        <v>8</v>
      </c>
      <c r="D356" s="5" t="s">
        <v>6</v>
      </c>
      <c r="E356" s="5" t="s">
        <v>470</v>
      </c>
      <c r="F356" s="8"/>
      <c r="G356" s="121">
        <f>G357+G359</f>
        <v>1573000</v>
      </c>
      <c r="H356" s="121">
        <f>H357+H359</f>
        <v>1420840</v>
      </c>
      <c r="I356" s="121">
        <f>I357+I359</f>
        <v>1369145.04</v>
      </c>
      <c r="J356" s="117">
        <f t="shared" si="51"/>
        <v>96.361662115368375</v>
      </c>
    </row>
    <row r="357" spans="1:12" s="30" customFormat="1" ht="12">
      <c r="A357" s="6" t="s">
        <v>317</v>
      </c>
      <c r="B357" s="15">
        <v>800</v>
      </c>
      <c r="C357" s="5" t="s">
        <v>8</v>
      </c>
      <c r="D357" s="5" t="s">
        <v>6</v>
      </c>
      <c r="E357" s="5" t="s">
        <v>470</v>
      </c>
      <c r="F357" s="8" t="s">
        <v>58</v>
      </c>
      <c r="G357" s="121">
        <f t="shared" ref="G357:I357" si="55">G358</f>
        <v>1573000</v>
      </c>
      <c r="H357" s="121">
        <f t="shared" si="55"/>
        <v>1420840</v>
      </c>
      <c r="I357" s="121">
        <f t="shared" si="55"/>
        <v>1369145.04</v>
      </c>
      <c r="J357" s="117">
        <f t="shared" si="51"/>
        <v>96.361662115368375</v>
      </c>
    </row>
    <row r="358" spans="1:12" s="30" customFormat="1" ht="12">
      <c r="A358" s="6" t="s">
        <v>78</v>
      </c>
      <c r="B358" s="15">
        <v>800</v>
      </c>
      <c r="C358" s="5" t="s">
        <v>8</v>
      </c>
      <c r="D358" s="5" t="s">
        <v>6</v>
      </c>
      <c r="E358" s="5" t="s">
        <v>470</v>
      </c>
      <c r="F358" s="8" t="s">
        <v>59</v>
      </c>
      <c r="G358" s="121">
        <v>1573000</v>
      </c>
      <c r="H358" s="121">
        <v>1420840</v>
      </c>
      <c r="I358" s="121">
        <v>1369145.04</v>
      </c>
      <c r="J358" s="117">
        <f t="shared" si="51"/>
        <v>96.361662115368375</v>
      </c>
      <c r="K358" s="79"/>
      <c r="L358" s="79"/>
    </row>
    <row r="359" spans="1:12" s="30" customFormat="1" ht="12" hidden="1">
      <c r="A359" s="6" t="s">
        <v>200</v>
      </c>
      <c r="B359" s="15">
        <v>800</v>
      </c>
      <c r="C359" s="5" t="s">
        <v>8</v>
      </c>
      <c r="D359" s="5" t="s">
        <v>6</v>
      </c>
      <c r="E359" s="5" t="s">
        <v>470</v>
      </c>
      <c r="F359" s="8" t="s">
        <v>107</v>
      </c>
      <c r="G359" s="121">
        <f>G360</f>
        <v>0</v>
      </c>
      <c r="H359" s="121">
        <f>H360</f>
        <v>0</v>
      </c>
      <c r="I359" s="121">
        <f>I360</f>
        <v>0</v>
      </c>
      <c r="J359" s="117" t="e">
        <f t="shared" si="51"/>
        <v>#DIV/0!</v>
      </c>
    </row>
    <row r="360" spans="1:12" s="30" customFormat="1" ht="12" hidden="1">
      <c r="A360" s="6" t="s">
        <v>109</v>
      </c>
      <c r="B360" s="15">
        <v>800</v>
      </c>
      <c r="C360" s="5" t="s">
        <v>8</v>
      </c>
      <c r="D360" s="5" t="s">
        <v>6</v>
      </c>
      <c r="E360" s="5" t="s">
        <v>470</v>
      </c>
      <c r="F360" s="8" t="s">
        <v>108</v>
      </c>
      <c r="G360" s="121"/>
      <c r="H360" s="121"/>
      <c r="I360" s="121"/>
      <c r="J360" s="117" t="e">
        <f t="shared" si="51"/>
        <v>#DIV/0!</v>
      </c>
    </row>
    <row r="361" spans="1:12" s="30" customFormat="1" ht="12" hidden="1">
      <c r="A361" s="9" t="s">
        <v>228</v>
      </c>
      <c r="B361" s="15">
        <v>800</v>
      </c>
      <c r="C361" s="5" t="s">
        <v>8</v>
      </c>
      <c r="D361" s="5" t="s">
        <v>6</v>
      </c>
      <c r="E361" s="5" t="s">
        <v>562</v>
      </c>
      <c r="F361" s="8"/>
      <c r="G361" s="121">
        <f t="shared" ref="G361:I362" si="56">G362</f>
        <v>0</v>
      </c>
      <c r="H361" s="121">
        <f t="shared" si="56"/>
        <v>0</v>
      </c>
      <c r="I361" s="121">
        <f t="shared" si="56"/>
        <v>0</v>
      </c>
      <c r="J361" s="117" t="e">
        <f t="shared" si="51"/>
        <v>#DIV/0!</v>
      </c>
    </row>
    <row r="362" spans="1:12" s="30" customFormat="1" ht="12" hidden="1">
      <c r="A362" s="6" t="s">
        <v>62</v>
      </c>
      <c r="B362" s="15">
        <v>800</v>
      </c>
      <c r="C362" s="5" t="s">
        <v>8</v>
      </c>
      <c r="D362" s="5" t="s">
        <v>6</v>
      </c>
      <c r="E362" s="5" t="s">
        <v>562</v>
      </c>
      <c r="F362" s="8" t="s">
        <v>22</v>
      </c>
      <c r="G362" s="121">
        <f t="shared" si="56"/>
        <v>0</v>
      </c>
      <c r="H362" s="121">
        <f t="shared" si="56"/>
        <v>0</v>
      </c>
      <c r="I362" s="121">
        <f t="shared" si="56"/>
        <v>0</v>
      </c>
      <c r="J362" s="117" t="e">
        <f t="shared" si="51"/>
        <v>#DIV/0!</v>
      </c>
    </row>
    <row r="363" spans="1:12" s="30" customFormat="1" ht="24" hidden="1">
      <c r="A363" s="6" t="s">
        <v>100</v>
      </c>
      <c r="B363" s="15">
        <v>800</v>
      </c>
      <c r="C363" s="5" t="s">
        <v>8</v>
      </c>
      <c r="D363" s="5" t="s">
        <v>6</v>
      </c>
      <c r="E363" s="5" t="s">
        <v>562</v>
      </c>
      <c r="F363" s="8" t="s">
        <v>67</v>
      </c>
      <c r="G363" s="121"/>
      <c r="H363" s="121"/>
      <c r="I363" s="121"/>
      <c r="J363" s="117" t="e">
        <f t="shared" si="51"/>
        <v>#DIV/0!</v>
      </c>
    </row>
    <row r="364" spans="1:12" s="30" customFormat="1" ht="12" hidden="1">
      <c r="A364" s="6" t="s">
        <v>327</v>
      </c>
      <c r="B364" s="15">
        <v>800</v>
      </c>
      <c r="C364" s="5" t="s">
        <v>8</v>
      </c>
      <c r="D364" s="5" t="s">
        <v>6</v>
      </c>
      <c r="E364" s="5" t="s">
        <v>563</v>
      </c>
      <c r="F364" s="8"/>
      <c r="G364" s="121">
        <f>G367+G365</f>
        <v>0</v>
      </c>
      <c r="H364" s="121">
        <f>H367+H365</f>
        <v>0</v>
      </c>
      <c r="I364" s="121">
        <f>I367+I365</f>
        <v>0</v>
      </c>
      <c r="J364" s="117" t="e">
        <f t="shared" si="51"/>
        <v>#DIV/0!</v>
      </c>
    </row>
    <row r="365" spans="1:12" s="30" customFormat="1" ht="12" hidden="1">
      <c r="A365" s="6" t="s">
        <v>317</v>
      </c>
      <c r="B365" s="15">
        <v>800</v>
      </c>
      <c r="C365" s="5" t="s">
        <v>8</v>
      </c>
      <c r="D365" s="5" t="s">
        <v>6</v>
      </c>
      <c r="E365" s="5" t="s">
        <v>563</v>
      </c>
      <c r="F365" s="8" t="s">
        <v>58</v>
      </c>
      <c r="G365" s="121">
        <f>G366</f>
        <v>0</v>
      </c>
      <c r="H365" s="121">
        <f>H366</f>
        <v>0</v>
      </c>
      <c r="I365" s="121">
        <f>I366</f>
        <v>0</v>
      </c>
      <c r="J365" s="117" t="e">
        <f t="shared" si="51"/>
        <v>#DIV/0!</v>
      </c>
    </row>
    <row r="366" spans="1:12" s="30" customFormat="1" ht="12" hidden="1">
      <c r="A366" s="6" t="s">
        <v>78</v>
      </c>
      <c r="B366" s="15">
        <v>800</v>
      </c>
      <c r="C366" s="5" t="s">
        <v>8</v>
      </c>
      <c r="D366" s="5" t="s">
        <v>6</v>
      </c>
      <c r="E366" s="5" t="s">
        <v>563</v>
      </c>
      <c r="F366" s="8" t="s">
        <v>59</v>
      </c>
      <c r="G366" s="121"/>
      <c r="H366" s="121"/>
      <c r="I366" s="121"/>
      <c r="J366" s="117" t="e">
        <f t="shared" si="51"/>
        <v>#DIV/0!</v>
      </c>
    </row>
    <row r="367" spans="1:12" s="30" customFormat="1" ht="12" hidden="1">
      <c r="A367" s="6" t="s">
        <v>200</v>
      </c>
      <c r="B367" s="15">
        <v>800</v>
      </c>
      <c r="C367" s="5" t="s">
        <v>8</v>
      </c>
      <c r="D367" s="5" t="s">
        <v>6</v>
      </c>
      <c r="E367" s="5" t="s">
        <v>563</v>
      </c>
      <c r="F367" s="8" t="s">
        <v>107</v>
      </c>
      <c r="G367" s="121">
        <f>G368</f>
        <v>0</v>
      </c>
      <c r="H367" s="121">
        <f>H368</f>
        <v>0</v>
      </c>
      <c r="I367" s="121">
        <f>I368</f>
        <v>0</v>
      </c>
      <c r="J367" s="117" t="e">
        <f t="shared" si="51"/>
        <v>#DIV/0!</v>
      </c>
    </row>
    <row r="368" spans="1:12" s="30" customFormat="1" ht="12" hidden="1">
      <c r="A368" s="6" t="s">
        <v>109</v>
      </c>
      <c r="B368" s="15">
        <v>800</v>
      </c>
      <c r="C368" s="5" t="s">
        <v>8</v>
      </c>
      <c r="D368" s="5" t="s">
        <v>6</v>
      </c>
      <c r="E368" s="5" t="s">
        <v>563</v>
      </c>
      <c r="F368" s="8" t="s">
        <v>108</v>
      </c>
      <c r="G368" s="121"/>
      <c r="H368" s="121"/>
      <c r="I368" s="121"/>
      <c r="J368" s="117" t="e">
        <f t="shared" si="51"/>
        <v>#DIV/0!</v>
      </c>
    </row>
    <row r="369" spans="1:12" s="33" customFormat="1" ht="23.25" customHeight="1">
      <c r="A369" s="6" t="s">
        <v>723</v>
      </c>
      <c r="B369" s="15">
        <v>800</v>
      </c>
      <c r="C369" s="5" t="s">
        <v>8</v>
      </c>
      <c r="D369" s="5" t="s">
        <v>6</v>
      </c>
      <c r="E369" s="5" t="s">
        <v>471</v>
      </c>
      <c r="F369" s="8"/>
      <c r="G369" s="121">
        <f t="shared" ref="G369:I370" si="57">G370</f>
        <v>0</v>
      </c>
      <c r="H369" s="121">
        <f t="shared" si="57"/>
        <v>599000</v>
      </c>
      <c r="I369" s="121">
        <f t="shared" si="57"/>
        <v>599000</v>
      </c>
      <c r="J369" s="117">
        <f t="shared" si="51"/>
        <v>100</v>
      </c>
      <c r="K369" s="53"/>
      <c r="L369" s="53"/>
    </row>
    <row r="370" spans="1:12" s="33" customFormat="1" ht="12" customHeight="1">
      <c r="A370" s="6" t="s">
        <v>317</v>
      </c>
      <c r="B370" s="15">
        <v>800</v>
      </c>
      <c r="C370" s="5" t="s">
        <v>8</v>
      </c>
      <c r="D370" s="5" t="s">
        <v>6</v>
      </c>
      <c r="E370" s="5" t="s">
        <v>471</v>
      </c>
      <c r="F370" s="8" t="s">
        <v>58</v>
      </c>
      <c r="G370" s="121">
        <f t="shared" si="57"/>
        <v>0</v>
      </c>
      <c r="H370" s="121">
        <f t="shared" si="57"/>
        <v>599000</v>
      </c>
      <c r="I370" s="121">
        <f t="shared" si="57"/>
        <v>599000</v>
      </c>
      <c r="J370" s="117">
        <f t="shared" si="51"/>
        <v>100</v>
      </c>
      <c r="K370" s="53"/>
      <c r="L370" s="53"/>
    </row>
    <row r="371" spans="1:12" s="33" customFormat="1" ht="12">
      <c r="A371" s="6" t="s">
        <v>78</v>
      </c>
      <c r="B371" s="15">
        <v>800</v>
      </c>
      <c r="C371" s="5" t="s">
        <v>8</v>
      </c>
      <c r="D371" s="5" t="s">
        <v>6</v>
      </c>
      <c r="E371" s="5" t="s">
        <v>471</v>
      </c>
      <c r="F371" s="8" t="s">
        <v>59</v>
      </c>
      <c r="G371" s="121"/>
      <c r="H371" s="121">
        <v>599000</v>
      </c>
      <c r="I371" s="121">
        <v>599000</v>
      </c>
      <c r="J371" s="117">
        <f t="shared" si="51"/>
        <v>100</v>
      </c>
      <c r="K371" s="53"/>
      <c r="L371" s="53"/>
    </row>
    <row r="372" spans="1:12" s="30" customFormat="1" ht="24" hidden="1">
      <c r="A372" s="55" t="s">
        <v>231</v>
      </c>
      <c r="B372" s="15">
        <v>800</v>
      </c>
      <c r="C372" s="5" t="s">
        <v>8</v>
      </c>
      <c r="D372" s="5" t="s">
        <v>6</v>
      </c>
      <c r="E372" s="5" t="s">
        <v>237</v>
      </c>
      <c r="F372" s="8"/>
      <c r="G372" s="121">
        <f t="shared" ref="G372:I373" si="58">G373</f>
        <v>0</v>
      </c>
      <c r="H372" s="121">
        <f t="shared" si="58"/>
        <v>0</v>
      </c>
      <c r="I372" s="121">
        <f t="shared" si="58"/>
        <v>0</v>
      </c>
      <c r="J372" s="117" t="e">
        <f t="shared" si="51"/>
        <v>#DIV/0!</v>
      </c>
    </row>
    <row r="373" spans="1:12" s="30" customFormat="1" ht="12" hidden="1">
      <c r="A373" s="6" t="s">
        <v>200</v>
      </c>
      <c r="B373" s="15">
        <v>800</v>
      </c>
      <c r="C373" s="5" t="s">
        <v>8</v>
      </c>
      <c r="D373" s="5" t="s">
        <v>6</v>
      </c>
      <c r="E373" s="5" t="s">
        <v>237</v>
      </c>
      <c r="F373" s="8" t="s">
        <v>107</v>
      </c>
      <c r="G373" s="121">
        <f t="shared" si="58"/>
        <v>0</v>
      </c>
      <c r="H373" s="121">
        <f t="shared" si="58"/>
        <v>0</v>
      </c>
      <c r="I373" s="121">
        <f t="shared" si="58"/>
        <v>0</v>
      </c>
      <c r="J373" s="117" t="e">
        <f t="shared" si="51"/>
        <v>#DIV/0!</v>
      </c>
    </row>
    <row r="374" spans="1:12" s="30" customFormat="1" ht="12" hidden="1">
      <c r="A374" s="6" t="s">
        <v>109</v>
      </c>
      <c r="B374" s="15">
        <v>800</v>
      </c>
      <c r="C374" s="5" t="s">
        <v>8</v>
      </c>
      <c r="D374" s="5" t="s">
        <v>6</v>
      </c>
      <c r="E374" s="5" t="s">
        <v>237</v>
      </c>
      <c r="F374" s="8" t="s">
        <v>108</v>
      </c>
      <c r="G374" s="121"/>
      <c r="H374" s="121"/>
      <c r="I374" s="121"/>
      <c r="J374" s="117" t="e">
        <f t="shared" si="51"/>
        <v>#DIV/0!</v>
      </c>
    </row>
    <row r="375" spans="1:12" s="30" customFormat="1" ht="36">
      <c r="A375" s="6" t="s">
        <v>345</v>
      </c>
      <c r="B375" s="15">
        <v>800</v>
      </c>
      <c r="C375" s="5" t="s">
        <v>8</v>
      </c>
      <c r="D375" s="5" t="s">
        <v>6</v>
      </c>
      <c r="E375" s="5" t="s">
        <v>472</v>
      </c>
      <c r="F375" s="8"/>
      <c r="G375" s="121">
        <f t="shared" ref="G375:I376" si="59">G376</f>
        <v>216666.67</v>
      </c>
      <c r="H375" s="121">
        <f t="shared" si="59"/>
        <v>0</v>
      </c>
      <c r="I375" s="121">
        <f t="shared" si="59"/>
        <v>0</v>
      </c>
      <c r="J375" s="117" t="e">
        <f t="shared" si="51"/>
        <v>#DIV/0!</v>
      </c>
    </row>
    <row r="376" spans="1:12" s="30" customFormat="1" ht="12">
      <c r="A376" s="6" t="s">
        <v>200</v>
      </c>
      <c r="B376" s="15">
        <v>800</v>
      </c>
      <c r="C376" s="5" t="s">
        <v>8</v>
      </c>
      <c r="D376" s="5" t="s">
        <v>6</v>
      </c>
      <c r="E376" s="5" t="s">
        <v>472</v>
      </c>
      <c r="F376" s="8" t="s">
        <v>107</v>
      </c>
      <c r="G376" s="121">
        <f t="shared" si="59"/>
        <v>216666.67</v>
      </c>
      <c r="H376" s="121">
        <f t="shared" si="59"/>
        <v>0</v>
      </c>
      <c r="I376" s="121">
        <f t="shared" si="59"/>
        <v>0</v>
      </c>
      <c r="J376" s="117" t="e">
        <f t="shared" si="51"/>
        <v>#DIV/0!</v>
      </c>
    </row>
    <row r="377" spans="1:12" s="30" customFormat="1" ht="12">
      <c r="A377" s="6" t="s">
        <v>109</v>
      </c>
      <c r="B377" s="15">
        <v>800</v>
      </c>
      <c r="C377" s="5" t="s">
        <v>8</v>
      </c>
      <c r="D377" s="5" t="s">
        <v>6</v>
      </c>
      <c r="E377" s="5" t="s">
        <v>472</v>
      </c>
      <c r="F377" s="8" t="s">
        <v>108</v>
      </c>
      <c r="G377" s="121">
        <v>216666.67</v>
      </c>
      <c r="H377" s="121"/>
      <c r="I377" s="121">
        <v>0</v>
      </c>
      <c r="J377" s="117" t="e">
        <f t="shared" si="51"/>
        <v>#DIV/0!</v>
      </c>
    </row>
    <row r="378" spans="1:12" s="30" customFormat="1" ht="24" hidden="1">
      <c r="A378" s="6" t="s">
        <v>565</v>
      </c>
      <c r="B378" s="15">
        <v>800</v>
      </c>
      <c r="C378" s="5" t="s">
        <v>8</v>
      </c>
      <c r="D378" s="5" t="s">
        <v>6</v>
      </c>
      <c r="E378" s="5" t="s">
        <v>564</v>
      </c>
      <c r="F378" s="8"/>
      <c r="G378" s="121">
        <f t="shared" ref="G378:I379" si="60">G379</f>
        <v>0</v>
      </c>
      <c r="H378" s="121">
        <f t="shared" si="60"/>
        <v>0</v>
      </c>
      <c r="I378" s="121">
        <f t="shared" si="60"/>
        <v>0</v>
      </c>
      <c r="J378" s="117" t="e">
        <f t="shared" si="51"/>
        <v>#DIV/0!</v>
      </c>
    </row>
    <row r="379" spans="1:12" s="30" customFormat="1" ht="12" hidden="1">
      <c r="A379" s="6" t="s">
        <v>200</v>
      </c>
      <c r="B379" s="15">
        <v>800</v>
      </c>
      <c r="C379" s="5" t="s">
        <v>8</v>
      </c>
      <c r="D379" s="5" t="s">
        <v>6</v>
      </c>
      <c r="E379" s="5" t="s">
        <v>564</v>
      </c>
      <c r="F379" s="8" t="s">
        <v>107</v>
      </c>
      <c r="G379" s="121">
        <f t="shared" si="60"/>
        <v>0</v>
      </c>
      <c r="H379" s="121">
        <f t="shared" si="60"/>
        <v>0</v>
      </c>
      <c r="I379" s="121">
        <f t="shared" si="60"/>
        <v>0</v>
      </c>
      <c r="J379" s="117" t="e">
        <f t="shared" si="51"/>
        <v>#DIV/0!</v>
      </c>
    </row>
    <row r="380" spans="1:12" s="30" customFormat="1" ht="12" hidden="1">
      <c r="A380" s="6" t="s">
        <v>109</v>
      </c>
      <c r="B380" s="15">
        <v>800</v>
      </c>
      <c r="C380" s="5" t="s">
        <v>8</v>
      </c>
      <c r="D380" s="5" t="s">
        <v>6</v>
      </c>
      <c r="E380" s="5" t="s">
        <v>564</v>
      </c>
      <c r="F380" s="8" t="s">
        <v>108</v>
      </c>
      <c r="G380" s="121"/>
      <c r="H380" s="121"/>
      <c r="I380" s="121"/>
      <c r="J380" s="117" t="e">
        <f t="shared" si="51"/>
        <v>#DIV/0!</v>
      </c>
      <c r="K380" s="79"/>
      <c r="L380" s="79"/>
    </row>
    <row r="381" spans="1:12" s="30" customFormat="1" ht="24" hidden="1">
      <c r="A381" s="6" t="s">
        <v>565</v>
      </c>
      <c r="B381" s="15">
        <v>800</v>
      </c>
      <c r="C381" s="5" t="s">
        <v>8</v>
      </c>
      <c r="D381" s="5" t="s">
        <v>6</v>
      </c>
      <c r="E381" s="5" t="s">
        <v>664</v>
      </c>
      <c r="F381" s="8"/>
      <c r="G381" s="121">
        <f t="shared" ref="G381:I382" si="61">G382</f>
        <v>0</v>
      </c>
      <c r="H381" s="121">
        <f t="shared" si="61"/>
        <v>0</v>
      </c>
      <c r="I381" s="121">
        <f t="shared" si="61"/>
        <v>0</v>
      </c>
      <c r="J381" s="117" t="e">
        <f t="shared" si="51"/>
        <v>#DIV/0!</v>
      </c>
    </row>
    <row r="382" spans="1:12" s="30" customFormat="1" ht="12" hidden="1">
      <c r="A382" s="6" t="s">
        <v>200</v>
      </c>
      <c r="B382" s="15">
        <v>800</v>
      </c>
      <c r="C382" s="5" t="s">
        <v>8</v>
      </c>
      <c r="D382" s="5" t="s">
        <v>6</v>
      </c>
      <c r="E382" s="5" t="s">
        <v>664</v>
      </c>
      <c r="F382" s="8" t="s">
        <v>107</v>
      </c>
      <c r="G382" s="121">
        <f t="shared" si="61"/>
        <v>0</v>
      </c>
      <c r="H382" s="121">
        <f t="shared" si="61"/>
        <v>0</v>
      </c>
      <c r="I382" s="121">
        <f t="shared" si="61"/>
        <v>0</v>
      </c>
      <c r="J382" s="117" t="e">
        <f t="shared" si="51"/>
        <v>#DIV/0!</v>
      </c>
    </row>
    <row r="383" spans="1:12" s="30" customFormat="1" ht="12" hidden="1">
      <c r="A383" s="6" t="s">
        <v>109</v>
      </c>
      <c r="B383" s="15">
        <v>800</v>
      </c>
      <c r="C383" s="5" t="s">
        <v>8</v>
      </c>
      <c r="D383" s="5" t="s">
        <v>6</v>
      </c>
      <c r="E383" s="5" t="s">
        <v>664</v>
      </c>
      <c r="F383" s="8" t="s">
        <v>108</v>
      </c>
      <c r="G383" s="121"/>
      <c r="H383" s="121"/>
      <c r="I383" s="121"/>
      <c r="J383" s="117" t="e">
        <f t="shared" si="51"/>
        <v>#DIV/0!</v>
      </c>
      <c r="K383" s="79"/>
      <c r="L383" s="79"/>
    </row>
    <row r="384" spans="1:12" s="30" customFormat="1" ht="12">
      <c r="A384" s="6" t="s">
        <v>529</v>
      </c>
      <c r="B384" s="15">
        <v>800</v>
      </c>
      <c r="C384" s="5" t="s">
        <v>8</v>
      </c>
      <c r="D384" s="5" t="s">
        <v>8</v>
      </c>
      <c r="E384" s="5" t="s">
        <v>538</v>
      </c>
      <c r="F384" s="8"/>
      <c r="G384" s="121">
        <f t="shared" ref="G384:I385" si="62">G385</f>
        <v>600000</v>
      </c>
      <c r="H384" s="121">
        <f t="shared" si="62"/>
        <v>600000</v>
      </c>
      <c r="I384" s="121">
        <f t="shared" si="62"/>
        <v>600000</v>
      </c>
      <c r="J384" s="117">
        <f t="shared" si="51"/>
        <v>100</v>
      </c>
    </row>
    <row r="385" spans="1:10" s="30" customFormat="1" ht="12">
      <c r="A385" s="6" t="s">
        <v>200</v>
      </c>
      <c r="B385" s="15">
        <v>800</v>
      </c>
      <c r="C385" s="5" t="s">
        <v>8</v>
      </c>
      <c r="D385" s="5" t="s">
        <v>6</v>
      </c>
      <c r="E385" s="5" t="s">
        <v>538</v>
      </c>
      <c r="F385" s="8" t="s">
        <v>107</v>
      </c>
      <c r="G385" s="121">
        <f t="shared" si="62"/>
        <v>600000</v>
      </c>
      <c r="H385" s="121">
        <f t="shared" si="62"/>
        <v>600000</v>
      </c>
      <c r="I385" s="121">
        <f t="shared" si="62"/>
        <v>600000</v>
      </c>
      <c r="J385" s="117">
        <f t="shared" si="51"/>
        <v>100</v>
      </c>
    </row>
    <row r="386" spans="1:10" s="30" customFormat="1" ht="12">
      <c r="A386" s="6" t="s">
        <v>109</v>
      </c>
      <c r="B386" s="15">
        <v>800</v>
      </c>
      <c r="C386" s="5" t="s">
        <v>8</v>
      </c>
      <c r="D386" s="5" t="s">
        <v>6</v>
      </c>
      <c r="E386" s="5" t="s">
        <v>538</v>
      </c>
      <c r="F386" s="8" t="s">
        <v>108</v>
      </c>
      <c r="G386" s="121">
        <v>600000</v>
      </c>
      <c r="H386" s="121">
        <v>600000</v>
      </c>
      <c r="I386" s="121">
        <v>600000</v>
      </c>
      <c r="J386" s="117">
        <f t="shared" si="51"/>
        <v>100</v>
      </c>
    </row>
    <row r="387" spans="1:10" s="30" customFormat="1" ht="24">
      <c r="A387" s="6" t="s">
        <v>660</v>
      </c>
      <c r="B387" s="15">
        <v>800</v>
      </c>
      <c r="C387" s="5" t="s">
        <v>8</v>
      </c>
      <c r="D387" s="5" t="s">
        <v>6</v>
      </c>
      <c r="E387" s="5" t="s">
        <v>659</v>
      </c>
      <c r="F387" s="8"/>
      <c r="G387" s="121">
        <f>G388+G390</f>
        <v>0</v>
      </c>
      <c r="H387" s="121">
        <f>H388+H390</f>
        <v>203200</v>
      </c>
      <c r="I387" s="121">
        <f>I388+I390</f>
        <v>0</v>
      </c>
      <c r="J387" s="117">
        <f t="shared" si="51"/>
        <v>0</v>
      </c>
    </row>
    <row r="388" spans="1:10" s="30" customFormat="1" ht="12">
      <c r="A388" s="6" t="s">
        <v>200</v>
      </c>
      <c r="B388" s="15">
        <v>800</v>
      </c>
      <c r="C388" s="5" t="s">
        <v>8</v>
      </c>
      <c r="D388" s="5" t="s">
        <v>6</v>
      </c>
      <c r="E388" s="5" t="s">
        <v>659</v>
      </c>
      <c r="F388" s="8" t="s">
        <v>107</v>
      </c>
      <c r="G388" s="121">
        <f>G389</f>
        <v>0</v>
      </c>
      <c r="H388" s="121">
        <f>H389</f>
        <v>203200</v>
      </c>
      <c r="I388" s="121">
        <f>I389</f>
        <v>0</v>
      </c>
      <c r="J388" s="117">
        <f t="shared" si="51"/>
        <v>0</v>
      </c>
    </row>
    <row r="389" spans="1:10" s="30" customFormat="1" ht="12">
      <c r="A389" s="6" t="s">
        <v>109</v>
      </c>
      <c r="B389" s="15">
        <v>800</v>
      </c>
      <c r="C389" s="5" t="s">
        <v>8</v>
      </c>
      <c r="D389" s="5" t="s">
        <v>6</v>
      </c>
      <c r="E389" s="5" t="s">
        <v>659</v>
      </c>
      <c r="F389" s="8" t="s">
        <v>108</v>
      </c>
      <c r="G389" s="121"/>
      <c r="H389" s="121">
        <v>203200</v>
      </c>
      <c r="I389" s="121"/>
      <c r="J389" s="117">
        <f t="shared" si="51"/>
        <v>0</v>
      </c>
    </row>
    <row r="390" spans="1:10" s="30" customFormat="1" ht="12" hidden="1">
      <c r="A390" s="6" t="s">
        <v>200</v>
      </c>
      <c r="B390" s="15">
        <v>800</v>
      </c>
      <c r="C390" s="5" t="s">
        <v>8</v>
      </c>
      <c r="D390" s="5" t="s">
        <v>6</v>
      </c>
      <c r="E390" s="5" t="s">
        <v>659</v>
      </c>
      <c r="F390" s="8" t="s">
        <v>107</v>
      </c>
      <c r="G390" s="121">
        <f>G391</f>
        <v>0</v>
      </c>
      <c r="H390" s="121">
        <f>H391</f>
        <v>0</v>
      </c>
      <c r="I390" s="121">
        <f>I391</f>
        <v>0</v>
      </c>
      <c r="J390" s="115" t="e">
        <f t="shared" si="51"/>
        <v>#DIV/0!</v>
      </c>
    </row>
    <row r="391" spans="1:10" s="30" customFormat="1" ht="12" hidden="1">
      <c r="A391" s="6" t="s">
        <v>109</v>
      </c>
      <c r="B391" s="15">
        <v>800</v>
      </c>
      <c r="C391" s="5" t="s">
        <v>8</v>
      </c>
      <c r="D391" s="5" t="s">
        <v>6</v>
      </c>
      <c r="E391" s="5" t="s">
        <v>659</v>
      </c>
      <c r="F391" s="8" t="s">
        <v>108</v>
      </c>
      <c r="G391" s="121"/>
      <c r="H391" s="121"/>
      <c r="I391" s="121"/>
      <c r="J391" s="115" t="e">
        <f t="shared" si="51"/>
        <v>#DIV/0!</v>
      </c>
    </row>
    <row r="392" spans="1:10" s="30" customFormat="1" ht="24" hidden="1">
      <c r="A392" s="6" t="s">
        <v>415</v>
      </c>
      <c r="B392" s="15">
        <v>800</v>
      </c>
      <c r="C392" s="5" t="s">
        <v>8</v>
      </c>
      <c r="D392" s="5" t="s">
        <v>6</v>
      </c>
      <c r="E392" s="5" t="s">
        <v>536</v>
      </c>
      <c r="F392" s="8"/>
      <c r="G392" s="121">
        <f>G393+G395</f>
        <v>0</v>
      </c>
      <c r="H392" s="121">
        <f>H393+H395</f>
        <v>0</v>
      </c>
      <c r="I392" s="121">
        <f>I393+I395</f>
        <v>0</v>
      </c>
      <c r="J392" s="115" t="e">
        <f t="shared" si="51"/>
        <v>#DIV/0!</v>
      </c>
    </row>
    <row r="393" spans="1:10" s="30" customFormat="1" ht="12" hidden="1">
      <c r="A393" s="9" t="s">
        <v>60</v>
      </c>
      <c r="B393" s="15">
        <v>800</v>
      </c>
      <c r="C393" s="5" t="s">
        <v>8</v>
      </c>
      <c r="D393" s="5" t="s">
        <v>6</v>
      </c>
      <c r="E393" s="5" t="s">
        <v>536</v>
      </c>
      <c r="F393" s="8" t="s">
        <v>58</v>
      </c>
      <c r="G393" s="121">
        <f>G394</f>
        <v>0</v>
      </c>
      <c r="H393" s="121">
        <f>H394</f>
        <v>0</v>
      </c>
      <c r="I393" s="121">
        <f>I394</f>
        <v>0</v>
      </c>
      <c r="J393" s="115" t="e">
        <f t="shared" si="51"/>
        <v>#DIV/0!</v>
      </c>
    </row>
    <row r="394" spans="1:10" s="30" customFormat="1" ht="12" hidden="1">
      <c r="A394" s="9" t="s">
        <v>76</v>
      </c>
      <c r="B394" s="15">
        <v>800</v>
      </c>
      <c r="C394" s="5" t="s">
        <v>8</v>
      </c>
      <c r="D394" s="5" t="s">
        <v>6</v>
      </c>
      <c r="E394" s="5" t="s">
        <v>536</v>
      </c>
      <c r="F394" s="8" t="s">
        <v>59</v>
      </c>
      <c r="G394" s="121"/>
      <c r="H394" s="121"/>
      <c r="I394" s="121"/>
      <c r="J394" s="115" t="e">
        <f t="shared" si="51"/>
        <v>#DIV/0!</v>
      </c>
    </row>
    <row r="395" spans="1:10" s="30" customFormat="1" ht="12" hidden="1">
      <c r="A395" s="6" t="s">
        <v>200</v>
      </c>
      <c r="B395" s="15">
        <v>800</v>
      </c>
      <c r="C395" s="5" t="s">
        <v>8</v>
      </c>
      <c r="D395" s="5" t="s">
        <v>6</v>
      </c>
      <c r="E395" s="5" t="s">
        <v>536</v>
      </c>
      <c r="F395" s="8" t="s">
        <v>107</v>
      </c>
      <c r="G395" s="121">
        <f>G396</f>
        <v>0</v>
      </c>
      <c r="H395" s="121">
        <f>H396</f>
        <v>0</v>
      </c>
      <c r="I395" s="121">
        <f>I396</f>
        <v>0</v>
      </c>
      <c r="J395" s="115" t="e">
        <f t="shared" si="51"/>
        <v>#DIV/0!</v>
      </c>
    </row>
    <row r="396" spans="1:10" s="30" customFormat="1" ht="12" hidden="1">
      <c r="A396" s="6" t="s">
        <v>109</v>
      </c>
      <c r="B396" s="15">
        <v>800</v>
      </c>
      <c r="C396" s="5" t="s">
        <v>8</v>
      </c>
      <c r="D396" s="5" t="s">
        <v>6</v>
      </c>
      <c r="E396" s="5" t="s">
        <v>536</v>
      </c>
      <c r="F396" s="8" t="s">
        <v>108</v>
      </c>
      <c r="G396" s="121">
        <v>0</v>
      </c>
      <c r="H396" s="121"/>
      <c r="I396" s="121">
        <v>0</v>
      </c>
      <c r="J396" s="115" t="e">
        <f t="shared" ref="J396:J459" si="63">I396/H396*100</f>
        <v>#DIV/0!</v>
      </c>
    </row>
    <row r="397" spans="1:10" s="33" customFormat="1" ht="12">
      <c r="A397" s="7" t="s">
        <v>384</v>
      </c>
      <c r="B397" s="19">
        <v>800</v>
      </c>
      <c r="C397" s="3" t="s">
        <v>8</v>
      </c>
      <c r="D397" s="3" t="s">
        <v>7</v>
      </c>
      <c r="E397" s="3"/>
      <c r="F397" s="20"/>
      <c r="G397" s="120">
        <f>G480+G495+G398+G520+G488</f>
        <v>9182621.0199999996</v>
      </c>
      <c r="H397" s="120">
        <f t="shared" ref="H397:I397" si="64">H480+H495+H398+H520+H488</f>
        <v>33362042.41</v>
      </c>
      <c r="I397" s="120">
        <f t="shared" si="64"/>
        <v>33078989.310000002</v>
      </c>
      <c r="J397" s="116">
        <f t="shared" si="63"/>
        <v>99.15157142802758</v>
      </c>
    </row>
    <row r="398" spans="1:10" s="30" customFormat="1" ht="24">
      <c r="A398" s="6" t="s">
        <v>588</v>
      </c>
      <c r="B398" s="15">
        <v>800</v>
      </c>
      <c r="C398" s="5" t="s">
        <v>8</v>
      </c>
      <c r="D398" s="5" t="s">
        <v>7</v>
      </c>
      <c r="E398" s="5" t="s">
        <v>124</v>
      </c>
      <c r="F398" s="8"/>
      <c r="G398" s="121">
        <f>G406+G399</f>
        <v>0</v>
      </c>
      <c r="H398" s="121">
        <f>H406+H399</f>
        <v>15704247.010000002</v>
      </c>
      <c r="I398" s="121">
        <f>I406+I399</f>
        <v>15704246.910000002</v>
      </c>
      <c r="J398" s="117">
        <f t="shared" si="63"/>
        <v>99.999999363229577</v>
      </c>
    </row>
    <row r="399" spans="1:10" s="30" customFormat="1" ht="12">
      <c r="A399" s="50" t="s">
        <v>396</v>
      </c>
      <c r="B399" s="15">
        <v>800</v>
      </c>
      <c r="C399" s="5" t="s">
        <v>8</v>
      </c>
      <c r="D399" s="5" t="s">
        <v>7</v>
      </c>
      <c r="E399" s="5" t="s">
        <v>125</v>
      </c>
      <c r="F399" s="8"/>
      <c r="G399" s="121">
        <f>G403+G400</f>
        <v>0</v>
      </c>
      <c r="H399" s="121">
        <f>H403+H400</f>
        <v>356770</v>
      </c>
      <c r="I399" s="121">
        <f>I403+I400</f>
        <v>356770</v>
      </c>
      <c r="J399" s="117">
        <f t="shared" si="63"/>
        <v>100</v>
      </c>
    </row>
    <row r="400" spans="1:10" s="30" customFormat="1" ht="12">
      <c r="A400" s="50" t="s">
        <v>726</v>
      </c>
      <c r="B400" s="15">
        <v>800</v>
      </c>
      <c r="C400" s="5" t="s">
        <v>8</v>
      </c>
      <c r="D400" s="5" t="s">
        <v>7</v>
      </c>
      <c r="E400" s="5" t="s">
        <v>720</v>
      </c>
      <c r="F400" s="8"/>
      <c r="G400" s="121">
        <f>G401</f>
        <v>0</v>
      </c>
      <c r="H400" s="121">
        <f>H401</f>
        <v>19464</v>
      </c>
      <c r="I400" s="121">
        <f>I401</f>
        <v>19464</v>
      </c>
      <c r="J400" s="117">
        <f t="shared" si="63"/>
        <v>100</v>
      </c>
    </row>
    <row r="401" spans="1:10" s="30" customFormat="1" ht="12">
      <c r="A401" s="6" t="s">
        <v>317</v>
      </c>
      <c r="B401" s="15">
        <v>800</v>
      </c>
      <c r="C401" s="5" t="s">
        <v>8</v>
      </c>
      <c r="D401" s="5" t="s">
        <v>7</v>
      </c>
      <c r="E401" s="5" t="s">
        <v>720</v>
      </c>
      <c r="F401" s="8" t="s">
        <v>203</v>
      </c>
      <c r="G401" s="121">
        <f t="shared" ref="G401:I401" si="65">G402</f>
        <v>0</v>
      </c>
      <c r="H401" s="121">
        <f t="shared" si="65"/>
        <v>19464</v>
      </c>
      <c r="I401" s="121">
        <f t="shared" si="65"/>
        <v>19464</v>
      </c>
      <c r="J401" s="117">
        <f t="shared" si="63"/>
        <v>100</v>
      </c>
    </row>
    <row r="402" spans="1:10" s="30" customFormat="1" ht="12">
      <c r="A402" s="6" t="s">
        <v>78</v>
      </c>
      <c r="B402" s="15">
        <v>800</v>
      </c>
      <c r="C402" s="5" t="s">
        <v>8</v>
      </c>
      <c r="D402" s="5" t="s">
        <v>7</v>
      </c>
      <c r="E402" s="5" t="s">
        <v>720</v>
      </c>
      <c r="F402" s="8" t="s">
        <v>59</v>
      </c>
      <c r="G402" s="121"/>
      <c r="H402" s="121">
        <v>19464</v>
      </c>
      <c r="I402" s="121">
        <v>19464</v>
      </c>
      <c r="J402" s="117">
        <f t="shared" si="63"/>
        <v>100</v>
      </c>
    </row>
    <row r="403" spans="1:10" s="30" customFormat="1" ht="12">
      <c r="A403" s="6" t="s">
        <v>531</v>
      </c>
      <c r="B403" s="5" t="s">
        <v>22</v>
      </c>
      <c r="C403" s="5" t="s">
        <v>8</v>
      </c>
      <c r="D403" s="5" t="s">
        <v>7</v>
      </c>
      <c r="E403" s="5" t="s">
        <v>361</v>
      </c>
      <c r="F403" s="5"/>
      <c r="G403" s="121">
        <f>G404</f>
        <v>0</v>
      </c>
      <c r="H403" s="121">
        <f>H404</f>
        <v>337306</v>
      </c>
      <c r="I403" s="121">
        <f>I404</f>
        <v>337306</v>
      </c>
      <c r="J403" s="117">
        <f t="shared" si="63"/>
        <v>100</v>
      </c>
    </row>
    <row r="404" spans="1:10" s="30" customFormat="1" ht="12">
      <c r="A404" s="6" t="s">
        <v>317</v>
      </c>
      <c r="B404" s="5" t="s">
        <v>22</v>
      </c>
      <c r="C404" s="5" t="s">
        <v>8</v>
      </c>
      <c r="D404" s="5" t="s">
        <v>7</v>
      </c>
      <c r="E404" s="5" t="s">
        <v>361</v>
      </c>
      <c r="F404" s="5" t="s">
        <v>58</v>
      </c>
      <c r="G404" s="121">
        <f t="shared" ref="G404:I404" si="66">G405</f>
        <v>0</v>
      </c>
      <c r="H404" s="121">
        <f t="shared" si="66"/>
        <v>337306</v>
      </c>
      <c r="I404" s="121">
        <f t="shared" si="66"/>
        <v>337306</v>
      </c>
      <c r="J404" s="117">
        <f t="shared" si="63"/>
        <v>100</v>
      </c>
    </row>
    <row r="405" spans="1:10" s="30" customFormat="1" ht="12">
      <c r="A405" s="6" t="s">
        <v>78</v>
      </c>
      <c r="B405" s="5" t="s">
        <v>22</v>
      </c>
      <c r="C405" s="5" t="s">
        <v>8</v>
      </c>
      <c r="D405" s="5" t="s">
        <v>7</v>
      </c>
      <c r="E405" s="5" t="s">
        <v>361</v>
      </c>
      <c r="F405" s="5" t="s">
        <v>59</v>
      </c>
      <c r="G405" s="121"/>
      <c r="H405" s="121">
        <v>337306</v>
      </c>
      <c r="I405" s="121">
        <v>337306</v>
      </c>
      <c r="J405" s="117">
        <f t="shared" si="63"/>
        <v>100</v>
      </c>
    </row>
    <row r="406" spans="1:10" s="30" customFormat="1" ht="12">
      <c r="A406" s="6" t="s">
        <v>589</v>
      </c>
      <c r="B406" s="15">
        <v>800</v>
      </c>
      <c r="C406" s="5" t="s">
        <v>8</v>
      </c>
      <c r="D406" s="5" t="s">
        <v>7</v>
      </c>
      <c r="E406" s="5" t="s">
        <v>438</v>
      </c>
      <c r="F406" s="8"/>
      <c r="G406" s="121">
        <f>G407</f>
        <v>0</v>
      </c>
      <c r="H406" s="121">
        <f>H407</f>
        <v>15347477.010000002</v>
      </c>
      <c r="I406" s="121">
        <f>I407</f>
        <v>15347476.910000002</v>
      </c>
      <c r="J406" s="117">
        <f t="shared" si="63"/>
        <v>99.99999934842711</v>
      </c>
    </row>
    <row r="407" spans="1:10" s="30" customFormat="1" ht="12">
      <c r="A407" s="6" t="s">
        <v>593</v>
      </c>
      <c r="B407" s="15">
        <v>800</v>
      </c>
      <c r="C407" s="5" t="s">
        <v>8</v>
      </c>
      <c r="D407" s="5" t="s">
        <v>7</v>
      </c>
      <c r="E407" s="5" t="s">
        <v>591</v>
      </c>
      <c r="F407" s="8"/>
      <c r="G407" s="121">
        <f>G455+G408+G430</f>
        <v>0</v>
      </c>
      <c r="H407" s="121">
        <f>H455+H408+H430</f>
        <v>15347477.010000002</v>
      </c>
      <c r="I407" s="121">
        <f>I455+I408+I430</f>
        <v>15347476.910000002</v>
      </c>
      <c r="J407" s="117">
        <f t="shared" si="63"/>
        <v>99.99999934842711</v>
      </c>
    </row>
    <row r="408" spans="1:10" s="30" customFormat="1" ht="12">
      <c r="A408" s="6" t="s">
        <v>590</v>
      </c>
      <c r="B408" s="15">
        <v>800</v>
      </c>
      <c r="C408" s="5" t="s">
        <v>8</v>
      </c>
      <c r="D408" s="5" t="s">
        <v>7</v>
      </c>
      <c r="E408" s="5" t="s">
        <v>619</v>
      </c>
      <c r="F408" s="8"/>
      <c r="G408" s="121">
        <f>G409+G412+G415+G418+G421+G424+G427</f>
        <v>0</v>
      </c>
      <c r="H408" s="121">
        <f>H409+H412+H415+H418+H421+H424+H427</f>
        <v>3279739.9899999998</v>
      </c>
      <c r="I408" s="121">
        <f>I409+I412+I415+I418+I421+I424+I427</f>
        <v>3279739.9899999998</v>
      </c>
      <c r="J408" s="117">
        <f t="shared" si="63"/>
        <v>100</v>
      </c>
    </row>
    <row r="409" spans="1:10" s="30" customFormat="1" ht="24">
      <c r="A409" s="6" t="s">
        <v>601</v>
      </c>
      <c r="B409" s="15">
        <v>800</v>
      </c>
      <c r="C409" s="5" t="s">
        <v>8</v>
      </c>
      <c r="D409" s="5" t="s">
        <v>7</v>
      </c>
      <c r="E409" s="5" t="s">
        <v>620</v>
      </c>
      <c r="F409" s="8"/>
      <c r="G409" s="121">
        <f t="shared" ref="G409:I410" si="67">G410</f>
        <v>0</v>
      </c>
      <c r="H409" s="121">
        <f t="shared" si="67"/>
        <v>2907753.82</v>
      </c>
      <c r="I409" s="121">
        <f t="shared" si="67"/>
        <v>2907753.82</v>
      </c>
      <c r="J409" s="117">
        <f t="shared" si="63"/>
        <v>100</v>
      </c>
    </row>
    <row r="410" spans="1:10" s="30" customFormat="1" ht="12">
      <c r="A410" s="6" t="s">
        <v>60</v>
      </c>
      <c r="B410" s="15">
        <v>800</v>
      </c>
      <c r="C410" s="5" t="s">
        <v>8</v>
      </c>
      <c r="D410" s="5" t="s">
        <v>7</v>
      </c>
      <c r="E410" s="5" t="s">
        <v>620</v>
      </c>
      <c r="F410" s="8" t="s">
        <v>58</v>
      </c>
      <c r="G410" s="121">
        <f t="shared" si="67"/>
        <v>0</v>
      </c>
      <c r="H410" s="121">
        <f t="shared" si="67"/>
        <v>2907753.82</v>
      </c>
      <c r="I410" s="121">
        <f t="shared" si="67"/>
        <v>2907753.82</v>
      </c>
      <c r="J410" s="117">
        <f t="shared" si="63"/>
        <v>100</v>
      </c>
    </row>
    <row r="411" spans="1:10" s="30" customFormat="1" ht="12">
      <c r="A411" s="6" t="s">
        <v>78</v>
      </c>
      <c r="B411" s="15">
        <v>800</v>
      </c>
      <c r="C411" s="5" t="s">
        <v>8</v>
      </c>
      <c r="D411" s="5" t="s">
        <v>7</v>
      </c>
      <c r="E411" s="5" t="s">
        <v>620</v>
      </c>
      <c r="F411" s="8" t="s">
        <v>59</v>
      </c>
      <c r="G411" s="121"/>
      <c r="H411" s="121">
        <v>2907753.82</v>
      </c>
      <c r="I411" s="121">
        <v>2907753.82</v>
      </c>
      <c r="J411" s="117">
        <f t="shared" si="63"/>
        <v>100</v>
      </c>
    </row>
    <row r="412" spans="1:10" s="30" customFormat="1" ht="24">
      <c r="A412" s="6" t="s">
        <v>602</v>
      </c>
      <c r="B412" s="15">
        <v>800</v>
      </c>
      <c r="C412" s="5" t="s">
        <v>8</v>
      </c>
      <c r="D412" s="5" t="s">
        <v>7</v>
      </c>
      <c r="E412" s="5" t="s">
        <v>667</v>
      </c>
      <c r="F412" s="8"/>
      <c r="G412" s="121">
        <f t="shared" ref="G412:I413" si="68">G413</f>
        <v>0</v>
      </c>
      <c r="H412" s="121">
        <f t="shared" si="68"/>
        <v>81280.03</v>
      </c>
      <c r="I412" s="121">
        <f t="shared" si="68"/>
        <v>81280.03</v>
      </c>
      <c r="J412" s="117">
        <f t="shared" si="63"/>
        <v>100</v>
      </c>
    </row>
    <row r="413" spans="1:10" s="30" customFormat="1" ht="12">
      <c r="A413" s="6" t="s">
        <v>60</v>
      </c>
      <c r="B413" s="15">
        <v>800</v>
      </c>
      <c r="C413" s="5" t="s">
        <v>8</v>
      </c>
      <c r="D413" s="5" t="s">
        <v>7</v>
      </c>
      <c r="E413" s="5" t="s">
        <v>667</v>
      </c>
      <c r="F413" s="8" t="s">
        <v>58</v>
      </c>
      <c r="G413" s="121">
        <f t="shared" si="68"/>
        <v>0</v>
      </c>
      <c r="H413" s="121">
        <f t="shared" si="68"/>
        <v>81280.03</v>
      </c>
      <c r="I413" s="121">
        <f t="shared" si="68"/>
        <v>81280.03</v>
      </c>
      <c r="J413" s="117">
        <f t="shared" si="63"/>
        <v>100</v>
      </c>
    </row>
    <row r="414" spans="1:10" s="30" customFormat="1" ht="12">
      <c r="A414" s="6" t="s">
        <v>78</v>
      </c>
      <c r="B414" s="15">
        <v>800</v>
      </c>
      <c r="C414" s="5" t="s">
        <v>8</v>
      </c>
      <c r="D414" s="5" t="s">
        <v>7</v>
      </c>
      <c r="E414" s="5" t="s">
        <v>667</v>
      </c>
      <c r="F414" s="8" t="s">
        <v>59</v>
      </c>
      <c r="G414" s="121"/>
      <c r="H414" s="121">
        <v>81280.03</v>
      </c>
      <c r="I414" s="121">
        <v>81280.03</v>
      </c>
      <c r="J414" s="117">
        <f t="shared" si="63"/>
        <v>100</v>
      </c>
    </row>
    <row r="415" spans="1:10" s="30" customFormat="1" ht="24">
      <c r="A415" s="6" t="s">
        <v>603</v>
      </c>
      <c r="B415" s="15">
        <v>800</v>
      </c>
      <c r="C415" s="5" t="s">
        <v>8</v>
      </c>
      <c r="D415" s="5" t="s">
        <v>7</v>
      </c>
      <c r="E415" s="5" t="s">
        <v>668</v>
      </c>
      <c r="F415" s="8"/>
      <c r="G415" s="121">
        <f t="shared" ref="G415:I416" si="69">G416</f>
        <v>0</v>
      </c>
      <c r="H415" s="121">
        <f t="shared" si="69"/>
        <v>84164.91</v>
      </c>
      <c r="I415" s="121">
        <f t="shared" si="69"/>
        <v>84164.91</v>
      </c>
      <c r="J415" s="117">
        <f t="shared" si="63"/>
        <v>100</v>
      </c>
    </row>
    <row r="416" spans="1:10" s="30" customFormat="1" ht="12">
      <c r="A416" s="6" t="s">
        <v>60</v>
      </c>
      <c r="B416" s="15">
        <v>800</v>
      </c>
      <c r="C416" s="5" t="s">
        <v>8</v>
      </c>
      <c r="D416" s="5" t="s">
        <v>7</v>
      </c>
      <c r="E416" s="5" t="s">
        <v>668</v>
      </c>
      <c r="F416" s="8" t="s">
        <v>58</v>
      </c>
      <c r="G416" s="121">
        <f t="shared" si="69"/>
        <v>0</v>
      </c>
      <c r="H416" s="121">
        <f t="shared" si="69"/>
        <v>84164.91</v>
      </c>
      <c r="I416" s="121">
        <f t="shared" si="69"/>
        <v>84164.91</v>
      </c>
      <c r="J416" s="117">
        <f t="shared" si="63"/>
        <v>100</v>
      </c>
    </row>
    <row r="417" spans="1:10" s="30" customFormat="1" ht="12">
      <c r="A417" s="6" t="s">
        <v>78</v>
      </c>
      <c r="B417" s="15">
        <v>800</v>
      </c>
      <c r="C417" s="5" t="s">
        <v>8</v>
      </c>
      <c r="D417" s="5" t="s">
        <v>7</v>
      </c>
      <c r="E417" s="5" t="s">
        <v>668</v>
      </c>
      <c r="F417" s="8" t="s">
        <v>59</v>
      </c>
      <c r="G417" s="121"/>
      <c r="H417" s="121">
        <v>84164.91</v>
      </c>
      <c r="I417" s="121">
        <v>84164.91</v>
      </c>
      <c r="J417" s="117">
        <f t="shared" si="63"/>
        <v>100</v>
      </c>
    </row>
    <row r="418" spans="1:10" s="30" customFormat="1" ht="24">
      <c r="A418" s="6" t="s">
        <v>604</v>
      </c>
      <c r="B418" s="15">
        <v>800</v>
      </c>
      <c r="C418" s="5" t="s">
        <v>8</v>
      </c>
      <c r="D418" s="5" t="s">
        <v>7</v>
      </c>
      <c r="E418" s="5" t="s">
        <v>669</v>
      </c>
      <c r="F418" s="8"/>
      <c r="G418" s="121">
        <f t="shared" ref="G418:I419" si="70">G419</f>
        <v>0</v>
      </c>
      <c r="H418" s="121">
        <f t="shared" si="70"/>
        <v>63624.38</v>
      </c>
      <c r="I418" s="121">
        <f t="shared" si="70"/>
        <v>63624.38</v>
      </c>
      <c r="J418" s="117">
        <f t="shared" si="63"/>
        <v>100</v>
      </c>
    </row>
    <row r="419" spans="1:10" s="30" customFormat="1" ht="12">
      <c r="A419" s="6" t="s">
        <v>60</v>
      </c>
      <c r="B419" s="15">
        <v>800</v>
      </c>
      <c r="C419" s="5" t="s">
        <v>8</v>
      </c>
      <c r="D419" s="5" t="s">
        <v>7</v>
      </c>
      <c r="E419" s="5" t="s">
        <v>669</v>
      </c>
      <c r="F419" s="8" t="s">
        <v>58</v>
      </c>
      <c r="G419" s="121">
        <f t="shared" si="70"/>
        <v>0</v>
      </c>
      <c r="H419" s="121">
        <f t="shared" si="70"/>
        <v>63624.38</v>
      </c>
      <c r="I419" s="121">
        <f t="shared" si="70"/>
        <v>63624.38</v>
      </c>
      <c r="J419" s="117">
        <f t="shared" si="63"/>
        <v>100</v>
      </c>
    </row>
    <row r="420" spans="1:10" s="30" customFormat="1" ht="12">
      <c r="A420" s="6" t="s">
        <v>78</v>
      </c>
      <c r="B420" s="15">
        <v>800</v>
      </c>
      <c r="C420" s="5" t="s">
        <v>8</v>
      </c>
      <c r="D420" s="5" t="s">
        <v>7</v>
      </c>
      <c r="E420" s="5" t="s">
        <v>669</v>
      </c>
      <c r="F420" s="8" t="s">
        <v>59</v>
      </c>
      <c r="G420" s="121"/>
      <c r="H420" s="121">
        <v>63624.38</v>
      </c>
      <c r="I420" s="121">
        <v>63624.38</v>
      </c>
      <c r="J420" s="117">
        <f t="shared" si="63"/>
        <v>100</v>
      </c>
    </row>
    <row r="421" spans="1:10" s="30" customFormat="1" ht="24">
      <c r="A421" s="6" t="s">
        <v>605</v>
      </c>
      <c r="B421" s="15">
        <v>800</v>
      </c>
      <c r="C421" s="5" t="s">
        <v>8</v>
      </c>
      <c r="D421" s="5" t="s">
        <v>7</v>
      </c>
      <c r="E421" s="5" t="s">
        <v>670</v>
      </c>
      <c r="F421" s="8"/>
      <c r="G421" s="121">
        <f t="shared" ref="G421:I422" si="71">G422</f>
        <v>0</v>
      </c>
      <c r="H421" s="121">
        <f t="shared" si="71"/>
        <v>83985.7</v>
      </c>
      <c r="I421" s="121">
        <f t="shared" si="71"/>
        <v>83985.7</v>
      </c>
      <c r="J421" s="117">
        <f t="shared" si="63"/>
        <v>100</v>
      </c>
    </row>
    <row r="422" spans="1:10" s="30" customFormat="1" ht="12">
      <c r="A422" s="6" t="s">
        <v>60</v>
      </c>
      <c r="B422" s="15">
        <v>800</v>
      </c>
      <c r="C422" s="5" t="s">
        <v>8</v>
      </c>
      <c r="D422" s="5" t="s">
        <v>7</v>
      </c>
      <c r="E422" s="5" t="s">
        <v>670</v>
      </c>
      <c r="F422" s="8" t="s">
        <v>58</v>
      </c>
      <c r="G422" s="121">
        <f t="shared" si="71"/>
        <v>0</v>
      </c>
      <c r="H422" s="121">
        <f t="shared" si="71"/>
        <v>83985.7</v>
      </c>
      <c r="I422" s="121">
        <f t="shared" si="71"/>
        <v>83985.7</v>
      </c>
      <c r="J422" s="117">
        <f t="shared" si="63"/>
        <v>100</v>
      </c>
    </row>
    <row r="423" spans="1:10" s="30" customFormat="1" ht="12">
      <c r="A423" s="6" t="s">
        <v>78</v>
      </c>
      <c r="B423" s="15">
        <v>800</v>
      </c>
      <c r="C423" s="5" t="s">
        <v>8</v>
      </c>
      <c r="D423" s="5" t="s">
        <v>7</v>
      </c>
      <c r="E423" s="5" t="s">
        <v>670</v>
      </c>
      <c r="F423" s="8" t="s">
        <v>59</v>
      </c>
      <c r="G423" s="121"/>
      <c r="H423" s="121">
        <v>83985.7</v>
      </c>
      <c r="I423" s="121">
        <v>83985.7</v>
      </c>
      <c r="J423" s="117">
        <f t="shared" si="63"/>
        <v>100</v>
      </c>
    </row>
    <row r="424" spans="1:10" s="30" customFormat="1" ht="24">
      <c r="A424" s="6" t="s">
        <v>606</v>
      </c>
      <c r="B424" s="15">
        <v>800</v>
      </c>
      <c r="C424" s="5" t="s">
        <v>8</v>
      </c>
      <c r="D424" s="5" t="s">
        <v>7</v>
      </c>
      <c r="E424" s="5" t="s">
        <v>671</v>
      </c>
      <c r="F424" s="8"/>
      <c r="G424" s="121">
        <f t="shared" ref="G424:I425" si="72">G425</f>
        <v>0</v>
      </c>
      <c r="H424" s="121">
        <f t="shared" si="72"/>
        <v>35334.400000000001</v>
      </c>
      <c r="I424" s="121">
        <f t="shared" si="72"/>
        <v>35334.400000000001</v>
      </c>
      <c r="J424" s="117">
        <f t="shared" si="63"/>
        <v>100</v>
      </c>
    </row>
    <row r="425" spans="1:10" s="30" customFormat="1" ht="12">
      <c r="A425" s="6" t="s">
        <v>60</v>
      </c>
      <c r="B425" s="15">
        <v>800</v>
      </c>
      <c r="C425" s="5" t="s">
        <v>8</v>
      </c>
      <c r="D425" s="5" t="s">
        <v>7</v>
      </c>
      <c r="E425" s="5" t="s">
        <v>671</v>
      </c>
      <c r="F425" s="8" t="s">
        <v>58</v>
      </c>
      <c r="G425" s="121">
        <f t="shared" si="72"/>
        <v>0</v>
      </c>
      <c r="H425" s="121">
        <f t="shared" si="72"/>
        <v>35334.400000000001</v>
      </c>
      <c r="I425" s="121">
        <f t="shared" si="72"/>
        <v>35334.400000000001</v>
      </c>
      <c r="J425" s="117">
        <f t="shared" si="63"/>
        <v>100</v>
      </c>
    </row>
    <row r="426" spans="1:10" s="30" customFormat="1" ht="12">
      <c r="A426" s="6" t="s">
        <v>78</v>
      </c>
      <c r="B426" s="15">
        <v>800</v>
      </c>
      <c r="C426" s="5" t="s">
        <v>8</v>
      </c>
      <c r="D426" s="5" t="s">
        <v>7</v>
      </c>
      <c r="E426" s="5" t="s">
        <v>671</v>
      </c>
      <c r="F426" s="8" t="s">
        <v>59</v>
      </c>
      <c r="G426" s="121"/>
      <c r="H426" s="121">
        <v>35334.400000000001</v>
      </c>
      <c r="I426" s="121">
        <v>35334.400000000001</v>
      </c>
      <c r="J426" s="117">
        <f t="shared" si="63"/>
        <v>100</v>
      </c>
    </row>
    <row r="427" spans="1:10" s="30" customFormat="1" ht="24">
      <c r="A427" s="6" t="s">
        <v>607</v>
      </c>
      <c r="B427" s="15">
        <v>800</v>
      </c>
      <c r="C427" s="5" t="s">
        <v>8</v>
      </c>
      <c r="D427" s="5" t="s">
        <v>7</v>
      </c>
      <c r="E427" s="5" t="s">
        <v>672</v>
      </c>
      <c r="F427" s="8"/>
      <c r="G427" s="121">
        <f t="shared" ref="G427:I428" si="73">G428</f>
        <v>0</v>
      </c>
      <c r="H427" s="121">
        <f t="shared" si="73"/>
        <v>23596.75</v>
      </c>
      <c r="I427" s="121">
        <f t="shared" si="73"/>
        <v>23596.75</v>
      </c>
      <c r="J427" s="117">
        <f t="shared" si="63"/>
        <v>100</v>
      </c>
    </row>
    <row r="428" spans="1:10" s="30" customFormat="1" ht="12">
      <c r="A428" s="6" t="s">
        <v>60</v>
      </c>
      <c r="B428" s="15">
        <v>800</v>
      </c>
      <c r="C428" s="5" t="s">
        <v>8</v>
      </c>
      <c r="D428" s="5" t="s">
        <v>7</v>
      </c>
      <c r="E428" s="5" t="s">
        <v>672</v>
      </c>
      <c r="F428" s="8" t="s">
        <v>58</v>
      </c>
      <c r="G428" s="121">
        <f t="shared" si="73"/>
        <v>0</v>
      </c>
      <c r="H428" s="121">
        <f t="shared" si="73"/>
        <v>23596.75</v>
      </c>
      <c r="I428" s="121">
        <f t="shared" si="73"/>
        <v>23596.75</v>
      </c>
      <c r="J428" s="117">
        <f t="shared" si="63"/>
        <v>100</v>
      </c>
    </row>
    <row r="429" spans="1:10" s="30" customFormat="1" ht="12">
      <c r="A429" s="6" t="s">
        <v>78</v>
      </c>
      <c r="B429" s="15">
        <v>800</v>
      </c>
      <c r="C429" s="5" t="s">
        <v>8</v>
      </c>
      <c r="D429" s="5" t="s">
        <v>7</v>
      </c>
      <c r="E429" s="5" t="s">
        <v>672</v>
      </c>
      <c r="F429" s="8" t="s">
        <v>59</v>
      </c>
      <c r="G429" s="121"/>
      <c r="H429" s="121">
        <v>23596.75</v>
      </c>
      <c r="I429" s="121">
        <v>23596.75</v>
      </c>
      <c r="J429" s="117">
        <f t="shared" si="63"/>
        <v>100</v>
      </c>
    </row>
    <row r="430" spans="1:10" s="30" customFormat="1" ht="12">
      <c r="A430" s="6" t="s">
        <v>729</v>
      </c>
      <c r="B430" s="15">
        <v>800</v>
      </c>
      <c r="C430" s="5" t="s">
        <v>8</v>
      </c>
      <c r="D430" s="5" t="s">
        <v>7</v>
      </c>
      <c r="E430" s="5" t="s">
        <v>666</v>
      </c>
      <c r="F430" s="8"/>
      <c r="G430" s="121">
        <f>G433+G436+G439+G442+G445+G448+G454</f>
        <v>0</v>
      </c>
      <c r="H430" s="121">
        <f>H433+H436+H439+H442+H445+H448+H454</f>
        <v>12067737.020000001</v>
      </c>
      <c r="I430" s="121">
        <f>I433+I436+I439+I442+I445+I448+I454</f>
        <v>12067736.920000002</v>
      </c>
      <c r="J430" s="117">
        <f t="shared" si="63"/>
        <v>99.999999171344228</v>
      </c>
    </row>
    <row r="431" spans="1:10" s="30" customFormat="1" ht="24">
      <c r="A431" s="6" t="s">
        <v>601</v>
      </c>
      <c r="B431" s="15">
        <v>800</v>
      </c>
      <c r="C431" s="5" t="s">
        <v>8</v>
      </c>
      <c r="D431" s="5" t="s">
        <v>7</v>
      </c>
      <c r="E431" s="5" t="s">
        <v>673</v>
      </c>
      <c r="F431" s="8"/>
      <c r="G431" s="121">
        <f>G432</f>
        <v>0</v>
      </c>
      <c r="H431" s="121">
        <f>H432</f>
        <v>5000000</v>
      </c>
      <c r="I431" s="121">
        <f>I432</f>
        <v>5000000</v>
      </c>
      <c r="J431" s="117">
        <f t="shared" si="63"/>
        <v>100</v>
      </c>
    </row>
    <row r="432" spans="1:10" s="30" customFormat="1" ht="12">
      <c r="A432" s="6" t="s">
        <v>60</v>
      </c>
      <c r="B432" s="15">
        <v>800</v>
      </c>
      <c r="C432" s="5" t="s">
        <v>8</v>
      </c>
      <c r="D432" s="5" t="s">
        <v>7</v>
      </c>
      <c r="E432" s="5" t="s">
        <v>673</v>
      </c>
      <c r="F432" s="8" t="s">
        <v>58</v>
      </c>
      <c r="G432" s="121">
        <f t="shared" ref="G432:I457" si="74">G433</f>
        <v>0</v>
      </c>
      <c r="H432" s="121">
        <f t="shared" si="74"/>
        <v>5000000</v>
      </c>
      <c r="I432" s="121">
        <f t="shared" si="74"/>
        <v>5000000</v>
      </c>
      <c r="J432" s="117">
        <f t="shared" si="63"/>
        <v>100</v>
      </c>
    </row>
    <row r="433" spans="1:10" s="30" customFormat="1" ht="12">
      <c r="A433" s="6" t="s">
        <v>78</v>
      </c>
      <c r="B433" s="15">
        <v>800</v>
      </c>
      <c r="C433" s="5" t="s">
        <v>8</v>
      </c>
      <c r="D433" s="5" t="s">
        <v>7</v>
      </c>
      <c r="E433" s="5" t="s">
        <v>673</v>
      </c>
      <c r="F433" s="8" t="s">
        <v>59</v>
      </c>
      <c r="G433" s="121"/>
      <c r="H433" s="121">
        <v>5000000</v>
      </c>
      <c r="I433" s="121">
        <v>5000000</v>
      </c>
      <c r="J433" s="117">
        <f t="shared" si="63"/>
        <v>100</v>
      </c>
    </row>
    <row r="434" spans="1:10" s="30" customFormat="1" ht="24">
      <c r="A434" s="6" t="s">
        <v>731</v>
      </c>
      <c r="B434" s="15">
        <v>800</v>
      </c>
      <c r="C434" s="5" t="s">
        <v>8</v>
      </c>
      <c r="D434" s="5" t="s">
        <v>7</v>
      </c>
      <c r="E434" s="5" t="s">
        <v>674</v>
      </c>
      <c r="F434" s="8"/>
      <c r="G434" s="121">
        <f>G435</f>
        <v>0</v>
      </c>
      <c r="H434" s="121">
        <f>H435</f>
        <v>1544320.43</v>
      </c>
      <c r="I434" s="121">
        <f>I435</f>
        <v>1544320.43</v>
      </c>
      <c r="J434" s="117">
        <f t="shared" si="63"/>
        <v>100</v>
      </c>
    </row>
    <row r="435" spans="1:10" s="30" customFormat="1" ht="12">
      <c r="A435" s="6" t="s">
        <v>60</v>
      </c>
      <c r="B435" s="15">
        <v>800</v>
      </c>
      <c r="C435" s="5" t="s">
        <v>8</v>
      </c>
      <c r="D435" s="5" t="s">
        <v>7</v>
      </c>
      <c r="E435" s="5" t="s">
        <v>674</v>
      </c>
      <c r="F435" s="8" t="s">
        <v>58</v>
      </c>
      <c r="G435" s="121">
        <f t="shared" ref="G435:I435" si="75">G436</f>
        <v>0</v>
      </c>
      <c r="H435" s="121">
        <f t="shared" si="75"/>
        <v>1544320.43</v>
      </c>
      <c r="I435" s="121">
        <f t="shared" si="75"/>
        <v>1544320.43</v>
      </c>
      <c r="J435" s="117">
        <f t="shared" si="63"/>
        <v>100</v>
      </c>
    </row>
    <row r="436" spans="1:10" s="30" customFormat="1" ht="12">
      <c r="A436" s="6" t="s">
        <v>78</v>
      </c>
      <c r="B436" s="15">
        <v>800</v>
      </c>
      <c r="C436" s="5" t="s">
        <v>8</v>
      </c>
      <c r="D436" s="5" t="s">
        <v>7</v>
      </c>
      <c r="E436" s="5" t="s">
        <v>674</v>
      </c>
      <c r="F436" s="8" t="s">
        <v>59</v>
      </c>
      <c r="G436" s="121"/>
      <c r="H436" s="121">
        <v>1544320.43</v>
      </c>
      <c r="I436" s="121">
        <v>1544320.43</v>
      </c>
      <c r="J436" s="117">
        <f t="shared" si="63"/>
        <v>100</v>
      </c>
    </row>
    <row r="437" spans="1:10" s="30" customFormat="1" ht="24">
      <c r="A437" s="6" t="s">
        <v>603</v>
      </c>
      <c r="B437" s="15">
        <v>800</v>
      </c>
      <c r="C437" s="5" t="s">
        <v>8</v>
      </c>
      <c r="D437" s="5" t="s">
        <v>7</v>
      </c>
      <c r="E437" s="5" t="s">
        <v>675</v>
      </c>
      <c r="F437" s="8"/>
      <c r="G437" s="121">
        <f>G438</f>
        <v>0</v>
      </c>
      <c r="H437" s="121">
        <f>H438</f>
        <v>1599133.4</v>
      </c>
      <c r="I437" s="121">
        <f>I438</f>
        <v>1599133.4</v>
      </c>
      <c r="J437" s="117">
        <f t="shared" si="63"/>
        <v>100</v>
      </c>
    </row>
    <row r="438" spans="1:10" s="30" customFormat="1" ht="12">
      <c r="A438" s="6" t="s">
        <v>60</v>
      </c>
      <c r="B438" s="15">
        <v>800</v>
      </c>
      <c r="C438" s="5" t="s">
        <v>8</v>
      </c>
      <c r="D438" s="5" t="s">
        <v>7</v>
      </c>
      <c r="E438" s="5" t="s">
        <v>675</v>
      </c>
      <c r="F438" s="8" t="s">
        <v>58</v>
      </c>
      <c r="G438" s="121">
        <f t="shared" ref="G438:I438" si="76">G439</f>
        <v>0</v>
      </c>
      <c r="H438" s="121">
        <f t="shared" si="76"/>
        <v>1599133.4</v>
      </c>
      <c r="I438" s="121">
        <f t="shared" si="76"/>
        <v>1599133.4</v>
      </c>
      <c r="J438" s="117">
        <f t="shared" si="63"/>
        <v>100</v>
      </c>
    </row>
    <row r="439" spans="1:10" s="30" customFormat="1" ht="12">
      <c r="A439" s="6" t="s">
        <v>78</v>
      </c>
      <c r="B439" s="15">
        <v>800</v>
      </c>
      <c r="C439" s="5" t="s">
        <v>8</v>
      </c>
      <c r="D439" s="5" t="s">
        <v>7</v>
      </c>
      <c r="E439" s="5" t="s">
        <v>675</v>
      </c>
      <c r="F439" s="8" t="s">
        <v>59</v>
      </c>
      <c r="G439" s="121"/>
      <c r="H439" s="121">
        <v>1599133.4</v>
      </c>
      <c r="I439" s="121">
        <v>1599133.4</v>
      </c>
      <c r="J439" s="117">
        <f t="shared" si="63"/>
        <v>100</v>
      </c>
    </row>
    <row r="440" spans="1:10" s="30" customFormat="1" ht="24">
      <c r="A440" s="6" t="s">
        <v>732</v>
      </c>
      <c r="B440" s="15">
        <v>800</v>
      </c>
      <c r="C440" s="5" t="s">
        <v>8</v>
      </c>
      <c r="D440" s="5" t="s">
        <v>7</v>
      </c>
      <c r="E440" s="5" t="s">
        <v>676</v>
      </c>
      <c r="F440" s="8"/>
      <c r="G440" s="121">
        <f>G441</f>
        <v>0</v>
      </c>
      <c r="H440" s="121">
        <f>H441</f>
        <v>1208863.1399999999</v>
      </c>
      <c r="I440" s="121">
        <f>I441</f>
        <v>1208863.04</v>
      </c>
      <c r="J440" s="117">
        <f t="shared" si="63"/>
        <v>99.999991727764993</v>
      </c>
    </row>
    <row r="441" spans="1:10" s="30" customFormat="1" ht="12">
      <c r="A441" s="6" t="s">
        <v>60</v>
      </c>
      <c r="B441" s="15">
        <v>800</v>
      </c>
      <c r="C441" s="5" t="s">
        <v>8</v>
      </c>
      <c r="D441" s="5" t="s">
        <v>7</v>
      </c>
      <c r="E441" s="5" t="s">
        <v>676</v>
      </c>
      <c r="F441" s="8" t="s">
        <v>58</v>
      </c>
      <c r="G441" s="121">
        <f t="shared" ref="G441:I441" si="77">G442</f>
        <v>0</v>
      </c>
      <c r="H441" s="121">
        <f t="shared" si="77"/>
        <v>1208863.1399999999</v>
      </c>
      <c r="I441" s="121">
        <f t="shared" si="77"/>
        <v>1208863.04</v>
      </c>
      <c r="J441" s="117">
        <f t="shared" si="63"/>
        <v>99.999991727764993</v>
      </c>
    </row>
    <row r="442" spans="1:10" s="30" customFormat="1" ht="12">
      <c r="A442" s="6" t="s">
        <v>78</v>
      </c>
      <c r="B442" s="15">
        <v>800</v>
      </c>
      <c r="C442" s="5" t="s">
        <v>8</v>
      </c>
      <c r="D442" s="5" t="s">
        <v>7</v>
      </c>
      <c r="E442" s="5" t="s">
        <v>676</v>
      </c>
      <c r="F442" s="8" t="s">
        <v>59</v>
      </c>
      <c r="G442" s="121"/>
      <c r="H442" s="121">
        <v>1208863.1399999999</v>
      </c>
      <c r="I442" s="121">
        <v>1208863.04</v>
      </c>
      <c r="J442" s="117">
        <f t="shared" si="63"/>
        <v>99.999991727764993</v>
      </c>
    </row>
    <row r="443" spans="1:10" s="30" customFormat="1" ht="24">
      <c r="A443" s="6" t="s">
        <v>733</v>
      </c>
      <c r="B443" s="15">
        <v>800</v>
      </c>
      <c r="C443" s="5" t="s">
        <v>8</v>
      </c>
      <c r="D443" s="5" t="s">
        <v>7</v>
      </c>
      <c r="E443" s="5" t="s">
        <v>677</v>
      </c>
      <c r="F443" s="8"/>
      <c r="G443" s="121">
        <f>G444</f>
        <v>0</v>
      </c>
      <c r="H443" s="121">
        <f>H444</f>
        <v>1595728.31</v>
      </c>
      <c r="I443" s="121">
        <f>I444</f>
        <v>1595728.31</v>
      </c>
      <c r="J443" s="117">
        <f t="shared" si="63"/>
        <v>100</v>
      </c>
    </row>
    <row r="444" spans="1:10" s="30" customFormat="1" ht="12">
      <c r="A444" s="6" t="s">
        <v>60</v>
      </c>
      <c r="B444" s="15">
        <v>800</v>
      </c>
      <c r="C444" s="5" t="s">
        <v>8</v>
      </c>
      <c r="D444" s="5" t="s">
        <v>7</v>
      </c>
      <c r="E444" s="5" t="s">
        <v>677</v>
      </c>
      <c r="F444" s="8" t="s">
        <v>58</v>
      </c>
      <c r="G444" s="121">
        <f t="shared" ref="G444:I444" si="78">G445</f>
        <v>0</v>
      </c>
      <c r="H444" s="121">
        <f t="shared" si="78"/>
        <v>1595728.31</v>
      </c>
      <c r="I444" s="121">
        <f t="shared" si="78"/>
        <v>1595728.31</v>
      </c>
      <c r="J444" s="117">
        <f t="shared" si="63"/>
        <v>100</v>
      </c>
    </row>
    <row r="445" spans="1:10" s="30" customFormat="1" ht="12">
      <c r="A445" s="6" t="s">
        <v>78</v>
      </c>
      <c r="B445" s="15">
        <v>800</v>
      </c>
      <c r="C445" s="5" t="s">
        <v>8</v>
      </c>
      <c r="D445" s="5" t="s">
        <v>7</v>
      </c>
      <c r="E445" s="5" t="s">
        <v>677</v>
      </c>
      <c r="F445" s="8" t="s">
        <v>59</v>
      </c>
      <c r="G445" s="121"/>
      <c r="H445" s="121">
        <v>1595728.31</v>
      </c>
      <c r="I445" s="121">
        <v>1595728.31</v>
      </c>
      <c r="J445" s="117">
        <f t="shared" si="63"/>
        <v>100</v>
      </c>
    </row>
    <row r="446" spans="1:10" s="30" customFormat="1" ht="24">
      <c r="A446" s="6" t="s">
        <v>734</v>
      </c>
      <c r="B446" s="15">
        <v>800</v>
      </c>
      <c r="C446" s="5" t="s">
        <v>8</v>
      </c>
      <c r="D446" s="5" t="s">
        <v>7</v>
      </c>
      <c r="E446" s="5" t="s">
        <v>678</v>
      </c>
      <c r="F446" s="8"/>
      <c r="G446" s="121">
        <f>G447</f>
        <v>0</v>
      </c>
      <c r="H446" s="121">
        <f>H447</f>
        <v>671353.6</v>
      </c>
      <c r="I446" s="121">
        <f>I447</f>
        <v>671353.6</v>
      </c>
      <c r="J446" s="117">
        <f t="shared" si="63"/>
        <v>100</v>
      </c>
    </row>
    <row r="447" spans="1:10" s="30" customFormat="1" ht="12">
      <c r="A447" s="6" t="s">
        <v>60</v>
      </c>
      <c r="B447" s="15">
        <v>800</v>
      </c>
      <c r="C447" s="5" t="s">
        <v>8</v>
      </c>
      <c r="D447" s="5" t="s">
        <v>7</v>
      </c>
      <c r="E447" s="5" t="s">
        <v>678</v>
      </c>
      <c r="F447" s="8" t="s">
        <v>58</v>
      </c>
      <c r="G447" s="121">
        <f t="shared" ref="G447:I447" si="79">G448</f>
        <v>0</v>
      </c>
      <c r="H447" s="121">
        <f t="shared" si="79"/>
        <v>671353.6</v>
      </c>
      <c r="I447" s="121">
        <f t="shared" si="79"/>
        <v>671353.6</v>
      </c>
      <c r="J447" s="117">
        <f t="shared" si="63"/>
        <v>100</v>
      </c>
    </row>
    <row r="448" spans="1:10" s="30" customFormat="1" ht="12">
      <c r="A448" s="6" t="s">
        <v>78</v>
      </c>
      <c r="B448" s="15">
        <v>800</v>
      </c>
      <c r="C448" s="5" t="s">
        <v>8</v>
      </c>
      <c r="D448" s="5" t="s">
        <v>7</v>
      </c>
      <c r="E448" s="5" t="s">
        <v>678</v>
      </c>
      <c r="F448" s="8" t="s">
        <v>59</v>
      </c>
      <c r="G448" s="121"/>
      <c r="H448" s="121">
        <v>671353.6</v>
      </c>
      <c r="I448" s="121">
        <v>671353.6</v>
      </c>
      <c r="J448" s="117">
        <f t="shared" si="63"/>
        <v>100</v>
      </c>
    </row>
    <row r="449" spans="1:10" s="30" customFormat="1" ht="24" hidden="1">
      <c r="A449" s="6" t="s">
        <v>617</v>
      </c>
      <c r="B449" s="15">
        <v>800</v>
      </c>
      <c r="C449" s="5" t="s">
        <v>8</v>
      </c>
      <c r="D449" s="5" t="s">
        <v>6</v>
      </c>
      <c r="E449" s="5" t="s">
        <v>616</v>
      </c>
      <c r="F449" s="8"/>
      <c r="G449" s="121">
        <f t="shared" ref="G449:I450" si="80">G450</f>
        <v>0</v>
      </c>
      <c r="H449" s="121">
        <f t="shared" si="80"/>
        <v>0</v>
      </c>
      <c r="I449" s="121">
        <f t="shared" si="80"/>
        <v>0</v>
      </c>
      <c r="J449" s="117" t="e">
        <f t="shared" si="63"/>
        <v>#DIV/0!</v>
      </c>
    </row>
    <row r="450" spans="1:10" s="30" customFormat="1" ht="12" hidden="1">
      <c r="A450" s="6" t="s">
        <v>317</v>
      </c>
      <c r="B450" s="15">
        <v>800</v>
      </c>
      <c r="C450" s="5" t="s">
        <v>8</v>
      </c>
      <c r="D450" s="5" t="s">
        <v>6</v>
      </c>
      <c r="E450" s="5" t="s">
        <v>616</v>
      </c>
      <c r="F450" s="8" t="s">
        <v>58</v>
      </c>
      <c r="G450" s="121">
        <f t="shared" si="80"/>
        <v>0</v>
      </c>
      <c r="H450" s="121">
        <f t="shared" si="80"/>
        <v>0</v>
      </c>
      <c r="I450" s="121">
        <f t="shared" si="80"/>
        <v>0</v>
      </c>
      <c r="J450" s="117" t="e">
        <f t="shared" si="63"/>
        <v>#DIV/0!</v>
      </c>
    </row>
    <row r="451" spans="1:10" s="30" customFormat="1" ht="12" hidden="1">
      <c r="A451" s="6" t="s">
        <v>78</v>
      </c>
      <c r="B451" s="15">
        <v>800</v>
      </c>
      <c r="C451" s="5" t="s">
        <v>8</v>
      </c>
      <c r="D451" s="5" t="s">
        <v>6</v>
      </c>
      <c r="E451" s="5" t="s">
        <v>616</v>
      </c>
      <c r="F451" s="8" t="s">
        <v>59</v>
      </c>
      <c r="G451" s="121"/>
      <c r="H451" s="121"/>
      <c r="I451" s="121"/>
      <c r="J451" s="117" t="e">
        <f t="shared" si="63"/>
        <v>#DIV/0!</v>
      </c>
    </row>
    <row r="452" spans="1:10" s="30" customFormat="1" ht="24">
      <c r="A452" s="6" t="s">
        <v>735</v>
      </c>
      <c r="B452" s="15">
        <v>800</v>
      </c>
      <c r="C452" s="5" t="s">
        <v>8</v>
      </c>
      <c r="D452" s="5" t="s">
        <v>7</v>
      </c>
      <c r="E452" s="5" t="s">
        <v>679</v>
      </c>
      <c r="F452" s="8"/>
      <c r="G452" s="121">
        <f>G453</f>
        <v>0</v>
      </c>
      <c r="H452" s="121">
        <f>H453</f>
        <v>448338.14</v>
      </c>
      <c r="I452" s="121">
        <f>I453</f>
        <v>448338.14</v>
      </c>
      <c r="J452" s="117">
        <f t="shared" si="63"/>
        <v>100</v>
      </c>
    </row>
    <row r="453" spans="1:10" s="30" customFormat="1" ht="12">
      <c r="A453" s="6" t="s">
        <v>60</v>
      </c>
      <c r="B453" s="15">
        <v>800</v>
      </c>
      <c r="C453" s="5" t="s">
        <v>8</v>
      </c>
      <c r="D453" s="5" t="s">
        <v>7</v>
      </c>
      <c r="E453" s="5" t="s">
        <v>679</v>
      </c>
      <c r="F453" s="8" t="s">
        <v>58</v>
      </c>
      <c r="G453" s="121">
        <f t="shared" ref="G453:I453" si="81">G454</f>
        <v>0</v>
      </c>
      <c r="H453" s="121">
        <f t="shared" si="81"/>
        <v>448338.14</v>
      </c>
      <c r="I453" s="121">
        <f t="shared" si="81"/>
        <v>448338.14</v>
      </c>
      <c r="J453" s="117">
        <f t="shared" si="63"/>
        <v>100</v>
      </c>
    </row>
    <row r="454" spans="1:10" s="30" customFormat="1" ht="10.5" customHeight="1">
      <c r="A454" s="6" t="s">
        <v>78</v>
      </c>
      <c r="B454" s="15">
        <v>800</v>
      </c>
      <c r="C454" s="5" t="s">
        <v>8</v>
      </c>
      <c r="D454" s="5" t="s">
        <v>7</v>
      </c>
      <c r="E454" s="5" t="s">
        <v>679</v>
      </c>
      <c r="F454" s="8" t="s">
        <v>59</v>
      </c>
      <c r="G454" s="121"/>
      <c r="H454" s="121">
        <v>448338.14</v>
      </c>
      <c r="I454" s="121">
        <v>448338.14</v>
      </c>
      <c r="J454" s="117">
        <f t="shared" si="63"/>
        <v>100</v>
      </c>
    </row>
    <row r="455" spans="1:10" s="30" customFormat="1" ht="12" hidden="1">
      <c r="A455" s="6" t="s">
        <v>590</v>
      </c>
      <c r="B455" s="15">
        <v>800</v>
      </c>
      <c r="C455" s="5" t="s">
        <v>8</v>
      </c>
      <c r="D455" s="5" t="s">
        <v>7</v>
      </c>
      <c r="E455" s="5" t="s">
        <v>592</v>
      </c>
      <c r="F455" s="8"/>
      <c r="G455" s="121">
        <f>G456+G459+G462+G465+G468+G471+G477+G474</f>
        <v>0</v>
      </c>
      <c r="H455" s="121">
        <f>H456+H459+H462+H465+H468+H471+H477+H474</f>
        <v>0</v>
      </c>
      <c r="I455" s="121">
        <f>I456+I459+I462+I465+I468+I471+I477+I474</f>
        <v>0</v>
      </c>
      <c r="J455" s="117" t="e">
        <f t="shared" si="63"/>
        <v>#DIV/0!</v>
      </c>
    </row>
    <row r="456" spans="1:10" s="30" customFormat="1" ht="24" hidden="1">
      <c r="A456" s="6" t="s">
        <v>601</v>
      </c>
      <c r="B456" s="15">
        <v>800</v>
      </c>
      <c r="C456" s="5" t="s">
        <v>8</v>
      </c>
      <c r="D456" s="5" t="s">
        <v>7</v>
      </c>
      <c r="E456" s="5" t="s">
        <v>632</v>
      </c>
      <c r="F456" s="8"/>
      <c r="G456" s="121">
        <f>G457</f>
        <v>0</v>
      </c>
      <c r="H456" s="121">
        <f>H457</f>
        <v>0</v>
      </c>
      <c r="I456" s="121">
        <f>I457</f>
        <v>0</v>
      </c>
      <c r="J456" s="117" t="e">
        <f t="shared" si="63"/>
        <v>#DIV/0!</v>
      </c>
    </row>
    <row r="457" spans="1:10" s="30" customFormat="1" ht="12" hidden="1">
      <c r="A457" s="6" t="s">
        <v>60</v>
      </c>
      <c r="B457" s="15">
        <v>800</v>
      </c>
      <c r="C457" s="5" t="s">
        <v>8</v>
      </c>
      <c r="D457" s="5" t="s">
        <v>7</v>
      </c>
      <c r="E457" s="5" t="s">
        <v>632</v>
      </c>
      <c r="F457" s="8" t="s">
        <v>58</v>
      </c>
      <c r="G457" s="121">
        <f t="shared" si="74"/>
        <v>0</v>
      </c>
      <c r="H457" s="121">
        <f t="shared" si="74"/>
        <v>0</v>
      </c>
      <c r="I457" s="121">
        <f t="shared" si="74"/>
        <v>0</v>
      </c>
      <c r="J457" s="117" t="e">
        <f t="shared" si="63"/>
        <v>#DIV/0!</v>
      </c>
    </row>
    <row r="458" spans="1:10" s="30" customFormat="1" ht="12" hidden="1">
      <c r="A458" s="6" t="s">
        <v>78</v>
      </c>
      <c r="B458" s="15">
        <v>800</v>
      </c>
      <c r="C458" s="5" t="s">
        <v>8</v>
      </c>
      <c r="D458" s="5" t="s">
        <v>7</v>
      </c>
      <c r="E458" s="5" t="s">
        <v>632</v>
      </c>
      <c r="F458" s="8" t="s">
        <v>59</v>
      </c>
      <c r="G458" s="121">
        <v>0</v>
      </c>
      <c r="H458" s="121"/>
      <c r="I458" s="121">
        <v>0</v>
      </c>
      <c r="J458" s="117" t="e">
        <f t="shared" si="63"/>
        <v>#DIV/0!</v>
      </c>
    </row>
    <row r="459" spans="1:10" s="30" customFormat="1" ht="24" hidden="1">
      <c r="A459" s="6" t="s">
        <v>602</v>
      </c>
      <c r="B459" s="15">
        <v>800</v>
      </c>
      <c r="C459" s="5" t="s">
        <v>8</v>
      </c>
      <c r="D459" s="5" t="s">
        <v>7</v>
      </c>
      <c r="E459" s="5" t="s">
        <v>633</v>
      </c>
      <c r="F459" s="8"/>
      <c r="G459" s="121">
        <f>G460</f>
        <v>0</v>
      </c>
      <c r="H459" s="121">
        <f>H460</f>
        <v>0</v>
      </c>
      <c r="I459" s="121">
        <f>I460</f>
        <v>0</v>
      </c>
      <c r="J459" s="117" t="e">
        <f t="shared" si="63"/>
        <v>#DIV/0!</v>
      </c>
    </row>
    <row r="460" spans="1:10" s="30" customFormat="1" ht="12" hidden="1">
      <c r="A460" s="6" t="s">
        <v>60</v>
      </c>
      <c r="B460" s="15">
        <v>800</v>
      </c>
      <c r="C460" s="5" t="s">
        <v>8</v>
      </c>
      <c r="D460" s="5" t="s">
        <v>7</v>
      </c>
      <c r="E460" s="5" t="s">
        <v>633</v>
      </c>
      <c r="F460" s="8" t="s">
        <v>58</v>
      </c>
      <c r="G460" s="121">
        <f t="shared" ref="G460:I460" si="82">G461</f>
        <v>0</v>
      </c>
      <c r="H460" s="121">
        <f t="shared" si="82"/>
        <v>0</v>
      </c>
      <c r="I460" s="121">
        <f t="shared" si="82"/>
        <v>0</v>
      </c>
      <c r="J460" s="117" t="e">
        <f t="shared" ref="J460:J530" si="83">I460/H460*100</f>
        <v>#DIV/0!</v>
      </c>
    </row>
    <row r="461" spans="1:10" s="30" customFormat="1" ht="12" hidden="1">
      <c r="A461" s="6" t="s">
        <v>78</v>
      </c>
      <c r="B461" s="15">
        <v>800</v>
      </c>
      <c r="C461" s="5" t="s">
        <v>8</v>
      </c>
      <c r="D461" s="5" t="s">
        <v>7</v>
      </c>
      <c r="E461" s="5" t="s">
        <v>633</v>
      </c>
      <c r="F461" s="8" t="s">
        <v>59</v>
      </c>
      <c r="G461" s="121">
        <v>0</v>
      </c>
      <c r="H461" s="121"/>
      <c r="I461" s="121">
        <v>0</v>
      </c>
      <c r="J461" s="117" t="e">
        <f t="shared" si="83"/>
        <v>#DIV/0!</v>
      </c>
    </row>
    <row r="462" spans="1:10" s="30" customFormat="1" ht="24" hidden="1">
      <c r="A462" s="6" t="s">
        <v>603</v>
      </c>
      <c r="B462" s="15">
        <v>800</v>
      </c>
      <c r="C462" s="5" t="s">
        <v>8</v>
      </c>
      <c r="D462" s="5" t="s">
        <v>7</v>
      </c>
      <c r="E462" s="5" t="s">
        <v>634</v>
      </c>
      <c r="F462" s="8"/>
      <c r="G462" s="121">
        <f>G463</f>
        <v>0</v>
      </c>
      <c r="H462" s="121">
        <f>H463</f>
        <v>0</v>
      </c>
      <c r="I462" s="121">
        <f>I463</f>
        <v>0</v>
      </c>
      <c r="J462" s="117" t="e">
        <f t="shared" si="83"/>
        <v>#DIV/0!</v>
      </c>
    </row>
    <row r="463" spans="1:10" s="30" customFormat="1" ht="12" hidden="1">
      <c r="A463" s="6" t="s">
        <v>60</v>
      </c>
      <c r="B463" s="15">
        <v>800</v>
      </c>
      <c r="C463" s="5" t="s">
        <v>8</v>
      </c>
      <c r="D463" s="5" t="s">
        <v>7</v>
      </c>
      <c r="E463" s="5" t="s">
        <v>634</v>
      </c>
      <c r="F463" s="8" t="s">
        <v>58</v>
      </c>
      <c r="G463" s="121">
        <f t="shared" ref="G463:I463" si="84">G464</f>
        <v>0</v>
      </c>
      <c r="H463" s="121">
        <f t="shared" si="84"/>
        <v>0</v>
      </c>
      <c r="I463" s="121">
        <f t="shared" si="84"/>
        <v>0</v>
      </c>
      <c r="J463" s="117" t="e">
        <f t="shared" si="83"/>
        <v>#DIV/0!</v>
      </c>
    </row>
    <row r="464" spans="1:10" s="30" customFormat="1" ht="12" hidden="1">
      <c r="A464" s="6" t="s">
        <v>78</v>
      </c>
      <c r="B464" s="15">
        <v>800</v>
      </c>
      <c r="C464" s="5" t="s">
        <v>8</v>
      </c>
      <c r="D464" s="5" t="s">
        <v>7</v>
      </c>
      <c r="E464" s="5" t="s">
        <v>634</v>
      </c>
      <c r="F464" s="8" t="s">
        <v>59</v>
      </c>
      <c r="G464" s="121">
        <v>0</v>
      </c>
      <c r="H464" s="121"/>
      <c r="I464" s="121">
        <v>0</v>
      </c>
      <c r="J464" s="117" t="e">
        <f t="shared" si="83"/>
        <v>#DIV/0!</v>
      </c>
    </row>
    <row r="465" spans="1:10" s="30" customFormat="1" ht="24" hidden="1">
      <c r="A465" s="6" t="s">
        <v>604</v>
      </c>
      <c r="B465" s="15">
        <v>800</v>
      </c>
      <c r="C465" s="5" t="s">
        <v>8</v>
      </c>
      <c r="D465" s="5" t="s">
        <v>7</v>
      </c>
      <c r="E465" s="5" t="s">
        <v>635</v>
      </c>
      <c r="F465" s="8"/>
      <c r="G465" s="121">
        <f>G466</f>
        <v>0</v>
      </c>
      <c r="H465" s="121">
        <f>H466</f>
        <v>0</v>
      </c>
      <c r="I465" s="121">
        <f>I466</f>
        <v>0</v>
      </c>
      <c r="J465" s="117" t="e">
        <f t="shared" si="83"/>
        <v>#DIV/0!</v>
      </c>
    </row>
    <row r="466" spans="1:10" s="30" customFormat="1" ht="12" hidden="1">
      <c r="A466" s="6" t="s">
        <v>60</v>
      </c>
      <c r="B466" s="15">
        <v>800</v>
      </c>
      <c r="C466" s="5" t="s">
        <v>8</v>
      </c>
      <c r="D466" s="5" t="s">
        <v>7</v>
      </c>
      <c r="E466" s="5" t="s">
        <v>635</v>
      </c>
      <c r="F466" s="8" t="s">
        <v>58</v>
      </c>
      <c r="G466" s="121">
        <f t="shared" ref="G466:I466" si="85">G467</f>
        <v>0</v>
      </c>
      <c r="H466" s="121">
        <f t="shared" si="85"/>
        <v>0</v>
      </c>
      <c r="I466" s="121">
        <f t="shared" si="85"/>
        <v>0</v>
      </c>
      <c r="J466" s="117" t="e">
        <f t="shared" si="83"/>
        <v>#DIV/0!</v>
      </c>
    </row>
    <row r="467" spans="1:10" s="30" customFormat="1" ht="12" hidden="1">
      <c r="A467" s="6" t="s">
        <v>78</v>
      </c>
      <c r="B467" s="15">
        <v>800</v>
      </c>
      <c r="C467" s="5" t="s">
        <v>8</v>
      </c>
      <c r="D467" s="5" t="s">
        <v>7</v>
      </c>
      <c r="E467" s="5" t="s">
        <v>635</v>
      </c>
      <c r="F467" s="8" t="s">
        <v>59</v>
      </c>
      <c r="G467" s="121">
        <v>0</v>
      </c>
      <c r="H467" s="121"/>
      <c r="I467" s="121">
        <v>0</v>
      </c>
      <c r="J467" s="117" t="e">
        <f t="shared" si="83"/>
        <v>#DIV/0!</v>
      </c>
    </row>
    <row r="468" spans="1:10" s="30" customFormat="1" ht="24" hidden="1">
      <c r="A468" s="6" t="s">
        <v>605</v>
      </c>
      <c r="B468" s="15">
        <v>800</v>
      </c>
      <c r="C468" s="5" t="s">
        <v>8</v>
      </c>
      <c r="D468" s="5" t="s">
        <v>7</v>
      </c>
      <c r="E468" s="5" t="s">
        <v>636</v>
      </c>
      <c r="F468" s="8"/>
      <c r="G468" s="121">
        <f>G469</f>
        <v>0</v>
      </c>
      <c r="H468" s="121">
        <f>H469</f>
        <v>0</v>
      </c>
      <c r="I468" s="121">
        <f>I469</f>
        <v>0</v>
      </c>
      <c r="J468" s="117" t="e">
        <f t="shared" si="83"/>
        <v>#DIV/0!</v>
      </c>
    </row>
    <row r="469" spans="1:10" s="30" customFormat="1" ht="12" hidden="1">
      <c r="A469" s="6" t="s">
        <v>60</v>
      </c>
      <c r="B469" s="15">
        <v>800</v>
      </c>
      <c r="C469" s="5" t="s">
        <v>8</v>
      </c>
      <c r="D469" s="5" t="s">
        <v>7</v>
      </c>
      <c r="E469" s="5" t="s">
        <v>636</v>
      </c>
      <c r="F469" s="8" t="s">
        <v>58</v>
      </c>
      <c r="G469" s="121">
        <f t="shared" ref="G469:I469" si="86">G470</f>
        <v>0</v>
      </c>
      <c r="H469" s="121">
        <f t="shared" si="86"/>
        <v>0</v>
      </c>
      <c r="I469" s="121">
        <f t="shared" si="86"/>
        <v>0</v>
      </c>
      <c r="J469" s="117" t="e">
        <f t="shared" si="83"/>
        <v>#DIV/0!</v>
      </c>
    </row>
    <row r="470" spans="1:10" s="30" customFormat="1" ht="12" hidden="1">
      <c r="A470" s="6" t="s">
        <v>78</v>
      </c>
      <c r="B470" s="15">
        <v>800</v>
      </c>
      <c r="C470" s="5" t="s">
        <v>8</v>
      </c>
      <c r="D470" s="5" t="s">
        <v>7</v>
      </c>
      <c r="E470" s="5" t="s">
        <v>636</v>
      </c>
      <c r="F470" s="8" t="s">
        <v>59</v>
      </c>
      <c r="G470" s="121">
        <v>0</v>
      </c>
      <c r="H470" s="121"/>
      <c r="I470" s="121">
        <v>0</v>
      </c>
      <c r="J470" s="117" t="e">
        <f t="shared" si="83"/>
        <v>#DIV/0!</v>
      </c>
    </row>
    <row r="471" spans="1:10" s="30" customFormat="1" ht="24" hidden="1">
      <c r="A471" s="6" t="s">
        <v>606</v>
      </c>
      <c r="B471" s="15">
        <v>800</v>
      </c>
      <c r="C471" s="5" t="s">
        <v>8</v>
      </c>
      <c r="D471" s="5" t="s">
        <v>7</v>
      </c>
      <c r="E471" s="5" t="s">
        <v>637</v>
      </c>
      <c r="F471" s="8"/>
      <c r="G471" s="121">
        <f>G472</f>
        <v>0</v>
      </c>
      <c r="H471" s="121">
        <f>H472</f>
        <v>0</v>
      </c>
      <c r="I471" s="121">
        <f>I472</f>
        <v>0</v>
      </c>
      <c r="J471" s="117" t="e">
        <f t="shared" si="83"/>
        <v>#DIV/0!</v>
      </c>
    </row>
    <row r="472" spans="1:10" s="30" customFormat="1" ht="12" hidden="1">
      <c r="A472" s="6" t="s">
        <v>60</v>
      </c>
      <c r="B472" s="15">
        <v>800</v>
      </c>
      <c r="C472" s="5" t="s">
        <v>8</v>
      </c>
      <c r="D472" s="5" t="s">
        <v>7</v>
      </c>
      <c r="E472" s="5" t="s">
        <v>637</v>
      </c>
      <c r="F472" s="8" t="s">
        <v>58</v>
      </c>
      <c r="G472" s="121">
        <f t="shared" ref="G472:I472" si="87">G473</f>
        <v>0</v>
      </c>
      <c r="H472" s="121">
        <f t="shared" si="87"/>
        <v>0</v>
      </c>
      <c r="I472" s="121">
        <f t="shared" si="87"/>
        <v>0</v>
      </c>
      <c r="J472" s="117" t="e">
        <f t="shared" si="83"/>
        <v>#DIV/0!</v>
      </c>
    </row>
    <row r="473" spans="1:10" s="30" customFormat="1" ht="12" hidden="1">
      <c r="A473" s="6" t="s">
        <v>78</v>
      </c>
      <c r="B473" s="15">
        <v>800</v>
      </c>
      <c r="C473" s="5" t="s">
        <v>8</v>
      </c>
      <c r="D473" s="5" t="s">
        <v>7</v>
      </c>
      <c r="E473" s="5" t="s">
        <v>637</v>
      </c>
      <c r="F473" s="8" t="s">
        <v>59</v>
      </c>
      <c r="G473" s="121">
        <v>0</v>
      </c>
      <c r="H473" s="121"/>
      <c r="I473" s="121">
        <v>0</v>
      </c>
      <c r="J473" s="117" t="e">
        <f t="shared" si="83"/>
        <v>#DIV/0!</v>
      </c>
    </row>
    <row r="474" spans="1:10" s="30" customFormat="1" ht="24" hidden="1">
      <c r="A474" s="6" t="s">
        <v>617</v>
      </c>
      <c r="B474" s="15">
        <v>800</v>
      </c>
      <c r="C474" s="5" t="s">
        <v>8</v>
      </c>
      <c r="D474" s="5" t="s">
        <v>6</v>
      </c>
      <c r="E474" s="5" t="s">
        <v>616</v>
      </c>
      <c r="F474" s="8"/>
      <c r="G474" s="121">
        <f t="shared" ref="G474:I475" si="88">G475</f>
        <v>0</v>
      </c>
      <c r="H474" s="121">
        <f t="shared" si="88"/>
        <v>0</v>
      </c>
      <c r="I474" s="121">
        <f t="shared" si="88"/>
        <v>0</v>
      </c>
      <c r="J474" s="117" t="e">
        <f t="shared" si="83"/>
        <v>#DIV/0!</v>
      </c>
    </row>
    <row r="475" spans="1:10" s="30" customFormat="1" ht="12" hidden="1">
      <c r="A475" s="6" t="s">
        <v>317</v>
      </c>
      <c r="B475" s="15">
        <v>800</v>
      </c>
      <c r="C475" s="5" t="s">
        <v>8</v>
      </c>
      <c r="D475" s="5" t="s">
        <v>6</v>
      </c>
      <c r="E475" s="5" t="s">
        <v>616</v>
      </c>
      <c r="F475" s="8" t="s">
        <v>58</v>
      </c>
      <c r="G475" s="121">
        <f t="shared" si="88"/>
        <v>0</v>
      </c>
      <c r="H475" s="121">
        <f t="shared" si="88"/>
        <v>0</v>
      </c>
      <c r="I475" s="121">
        <f t="shared" si="88"/>
        <v>0</v>
      </c>
      <c r="J475" s="117" t="e">
        <f t="shared" si="83"/>
        <v>#DIV/0!</v>
      </c>
    </row>
    <row r="476" spans="1:10" s="30" customFormat="1" ht="12" hidden="1">
      <c r="A476" s="6" t="s">
        <v>78</v>
      </c>
      <c r="B476" s="15">
        <v>800</v>
      </c>
      <c r="C476" s="5" t="s">
        <v>8</v>
      </c>
      <c r="D476" s="5" t="s">
        <v>6</v>
      </c>
      <c r="E476" s="5" t="s">
        <v>616</v>
      </c>
      <c r="F476" s="8" t="s">
        <v>59</v>
      </c>
      <c r="G476" s="121"/>
      <c r="H476" s="121"/>
      <c r="I476" s="121"/>
      <c r="J476" s="117" t="e">
        <f t="shared" si="83"/>
        <v>#DIV/0!</v>
      </c>
    </row>
    <row r="477" spans="1:10" s="30" customFormat="1" ht="24" hidden="1">
      <c r="A477" s="6" t="s">
        <v>607</v>
      </c>
      <c r="B477" s="15">
        <v>800</v>
      </c>
      <c r="C477" s="5" t="s">
        <v>8</v>
      </c>
      <c r="D477" s="5" t="s">
        <v>7</v>
      </c>
      <c r="E477" s="5" t="s">
        <v>638</v>
      </c>
      <c r="F477" s="8"/>
      <c r="G477" s="121">
        <f>G478</f>
        <v>0</v>
      </c>
      <c r="H477" s="121">
        <f>H478</f>
        <v>0</v>
      </c>
      <c r="I477" s="121">
        <f>I478</f>
        <v>0</v>
      </c>
      <c r="J477" s="117" t="e">
        <f t="shared" si="83"/>
        <v>#DIV/0!</v>
      </c>
    </row>
    <row r="478" spans="1:10" s="30" customFormat="1" ht="12" hidden="1">
      <c r="A478" s="6" t="s">
        <v>60</v>
      </c>
      <c r="B478" s="15">
        <v>800</v>
      </c>
      <c r="C478" s="5" t="s">
        <v>8</v>
      </c>
      <c r="D478" s="5" t="s">
        <v>7</v>
      </c>
      <c r="E478" s="5" t="s">
        <v>638</v>
      </c>
      <c r="F478" s="8" t="s">
        <v>58</v>
      </c>
      <c r="G478" s="121">
        <f t="shared" ref="G478:I478" si="89">G479</f>
        <v>0</v>
      </c>
      <c r="H478" s="121">
        <f t="shared" si="89"/>
        <v>0</v>
      </c>
      <c r="I478" s="121">
        <f t="shared" si="89"/>
        <v>0</v>
      </c>
      <c r="J478" s="117" t="e">
        <f t="shared" si="83"/>
        <v>#DIV/0!</v>
      </c>
    </row>
    <row r="479" spans="1:10" s="30" customFormat="1" ht="12" hidden="1">
      <c r="A479" s="6" t="s">
        <v>78</v>
      </c>
      <c r="B479" s="15">
        <v>800</v>
      </c>
      <c r="C479" s="5" t="s">
        <v>8</v>
      </c>
      <c r="D479" s="5" t="s">
        <v>7</v>
      </c>
      <c r="E479" s="5" t="s">
        <v>638</v>
      </c>
      <c r="F479" s="8" t="s">
        <v>59</v>
      </c>
      <c r="G479" s="121">
        <v>0</v>
      </c>
      <c r="H479" s="121"/>
      <c r="I479" s="121">
        <v>0</v>
      </c>
      <c r="J479" s="117" t="e">
        <f t="shared" si="83"/>
        <v>#DIV/0!</v>
      </c>
    </row>
    <row r="480" spans="1:10" s="30" customFormat="1" ht="24">
      <c r="A480" s="6" t="s">
        <v>704</v>
      </c>
      <c r="B480" s="15">
        <v>800</v>
      </c>
      <c r="C480" s="5" t="s">
        <v>8</v>
      </c>
      <c r="D480" s="5" t="s">
        <v>7</v>
      </c>
      <c r="E480" s="5" t="s">
        <v>274</v>
      </c>
      <c r="F480" s="8"/>
      <c r="G480" s="121">
        <f>G481</f>
        <v>0</v>
      </c>
      <c r="H480" s="121">
        <f>H481</f>
        <v>1549667.78</v>
      </c>
      <c r="I480" s="121">
        <f>I481</f>
        <v>1549665.15</v>
      </c>
      <c r="J480" s="117">
        <f t="shared" si="83"/>
        <v>99.999830286204954</v>
      </c>
    </row>
    <row r="481" spans="1:12" s="30" customFormat="1" ht="24">
      <c r="A481" s="6" t="s">
        <v>705</v>
      </c>
      <c r="B481" s="15">
        <v>800</v>
      </c>
      <c r="C481" s="5" t="s">
        <v>8</v>
      </c>
      <c r="D481" s="5" t="s">
        <v>7</v>
      </c>
      <c r="E481" s="5" t="s">
        <v>280</v>
      </c>
      <c r="F481" s="8"/>
      <c r="G481" s="121">
        <f>G482+G485</f>
        <v>0</v>
      </c>
      <c r="H481" s="121">
        <f>H482+H485</f>
        <v>1549667.78</v>
      </c>
      <c r="I481" s="121">
        <f>I482+I485</f>
        <v>1549665.15</v>
      </c>
      <c r="J481" s="117">
        <f t="shared" si="83"/>
        <v>99.999830286204954</v>
      </c>
    </row>
    <row r="482" spans="1:12" s="30" customFormat="1" ht="24">
      <c r="A482" s="6" t="s">
        <v>708</v>
      </c>
      <c r="B482" s="15">
        <v>800</v>
      </c>
      <c r="C482" s="5" t="s">
        <v>8</v>
      </c>
      <c r="D482" s="5" t="s">
        <v>7</v>
      </c>
      <c r="E482" s="5" t="s">
        <v>707</v>
      </c>
      <c r="F482" s="8"/>
      <c r="G482" s="121">
        <f t="shared" ref="G482:I486" si="90">G483</f>
        <v>0</v>
      </c>
      <c r="H482" s="121">
        <f t="shared" si="90"/>
        <v>60000</v>
      </c>
      <c r="I482" s="121">
        <f t="shared" si="90"/>
        <v>60000</v>
      </c>
      <c r="J482" s="117">
        <f t="shared" si="83"/>
        <v>100</v>
      </c>
    </row>
    <row r="483" spans="1:12" s="30" customFormat="1" ht="12">
      <c r="A483" s="6" t="s">
        <v>60</v>
      </c>
      <c r="B483" s="15">
        <v>800</v>
      </c>
      <c r="C483" s="5" t="s">
        <v>8</v>
      </c>
      <c r="D483" s="5" t="s">
        <v>7</v>
      </c>
      <c r="E483" s="5" t="s">
        <v>707</v>
      </c>
      <c r="F483" s="8" t="s">
        <v>58</v>
      </c>
      <c r="G483" s="121">
        <f t="shared" si="90"/>
        <v>0</v>
      </c>
      <c r="H483" s="121">
        <f t="shared" si="90"/>
        <v>60000</v>
      </c>
      <c r="I483" s="121">
        <f t="shared" si="90"/>
        <v>60000</v>
      </c>
      <c r="J483" s="117">
        <f t="shared" si="83"/>
        <v>100</v>
      </c>
    </row>
    <row r="484" spans="1:12" s="30" customFormat="1" ht="12">
      <c r="A484" s="6" t="s">
        <v>78</v>
      </c>
      <c r="B484" s="15">
        <v>800</v>
      </c>
      <c r="C484" s="5" t="s">
        <v>8</v>
      </c>
      <c r="D484" s="5" t="s">
        <v>7</v>
      </c>
      <c r="E484" s="5" t="s">
        <v>707</v>
      </c>
      <c r="F484" s="8" t="s">
        <v>59</v>
      </c>
      <c r="G484" s="121"/>
      <c r="H484" s="121">
        <v>60000</v>
      </c>
      <c r="I484" s="121">
        <v>60000</v>
      </c>
      <c r="J484" s="117">
        <f t="shared" si="83"/>
        <v>100</v>
      </c>
      <c r="K484" s="79"/>
      <c r="L484" s="79"/>
    </row>
    <row r="485" spans="1:12" s="30" customFormat="1" ht="24">
      <c r="A485" s="6" t="s">
        <v>709</v>
      </c>
      <c r="B485" s="15">
        <v>800</v>
      </c>
      <c r="C485" s="5" t="s">
        <v>8</v>
      </c>
      <c r="D485" s="5" t="s">
        <v>7</v>
      </c>
      <c r="E485" s="5" t="s">
        <v>706</v>
      </c>
      <c r="F485" s="8"/>
      <c r="G485" s="121">
        <f t="shared" si="90"/>
        <v>0</v>
      </c>
      <c r="H485" s="121">
        <f t="shared" si="90"/>
        <v>1489667.78</v>
      </c>
      <c r="I485" s="121">
        <f t="shared" si="90"/>
        <v>1489665.15</v>
      </c>
      <c r="J485" s="117">
        <f t="shared" si="83"/>
        <v>99.999823450568286</v>
      </c>
    </row>
    <row r="486" spans="1:12" s="30" customFormat="1" ht="12">
      <c r="A486" s="6" t="s">
        <v>60</v>
      </c>
      <c r="B486" s="15">
        <v>800</v>
      </c>
      <c r="C486" s="5" t="s">
        <v>8</v>
      </c>
      <c r="D486" s="5" t="s">
        <v>7</v>
      </c>
      <c r="E486" s="5" t="s">
        <v>706</v>
      </c>
      <c r="F486" s="8" t="s">
        <v>58</v>
      </c>
      <c r="G486" s="121">
        <f t="shared" si="90"/>
        <v>0</v>
      </c>
      <c r="H486" s="121">
        <f t="shared" si="90"/>
        <v>1489667.78</v>
      </c>
      <c r="I486" s="121">
        <f t="shared" si="90"/>
        <v>1489665.15</v>
      </c>
      <c r="J486" s="117">
        <f t="shared" si="83"/>
        <v>99.999823450568286</v>
      </c>
    </row>
    <row r="487" spans="1:12" s="30" customFormat="1" ht="12">
      <c r="A487" s="6" t="s">
        <v>78</v>
      </c>
      <c r="B487" s="15">
        <v>800</v>
      </c>
      <c r="C487" s="5" t="s">
        <v>8</v>
      </c>
      <c r="D487" s="5" t="s">
        <v>7</v>
      </c>
      <c r="E487" s="5" t="s">
        <v>706</v>
      </c>
      <c r="F487" s="8" t="s">
        <v>59</v>
      </c>
      <c r="G487" s="121"/>
      <c r="H487" s="121">
        <v>1489667.78</v>
      </c>
      <c r="I487" s="121">
        <v>1489665.15</v>
      </c>
      <c r="J487" s="117">
        <f t="shared" si="83"/>
        <v>99.999823450568286</v>
      </c>
    </row>
    <row r="488" spans="1:12" s="30" customFormat="1" ht="24">
      <c r="A488" s="6" t="s">
        <v>468</v>
      </c>
      <c r="B488" s="15">
        <v>800</v>
      </c>
      <c r="C488" s="5" t="s">
        <v>8</v>
      </c>
      <c r="D488" s="5" t="s">
        <v>7</v>
      </c>
      <c r="E488" s="5" t="s">
        <v>469</v>
      </c>
      <c r="F488" s="8"/>
      <c r="G488" s="121">
        <f>G489+G492</f>
        <v>8300000</v>
      </c>
      <c r="H488" s="121">
        <f>H489+H492</f>
        <v>0</v>
      </c>
      <c r="I488" s="121">
        <f>I489+I492</f>
        <v>0</v>
      </c>
      <c r="J488" s="117" t="e">
        <f t="shared" si="83"/>
        <v>#DIV/0!</v>
      </c>
    </row>
    <row r="489" spans="1:12" s="30" customFormat="1" ht="12">
      <c r="A489" s="6" t="s">
        <v>535</v>
      </c>
      <c r="B489" s="15">
        <v>800</v>
      </c>
      <c r="C489" s="5" t="s">
        <v>8</v>
      </c>
      <c r="D489" s="5" t="s">
        <v>7</v>
      </c>
      <c r="E489" s="5" t="s">
        <v>751</v>
      </c>
      <c r="F489" s="8"/>
      <c r="G489" s="121">
        <f t="shared" ref="G489:I493" si="91">G490</f>
        <v>1500000</v>
      </c>
      <c r="H489" s="121">
        <f t="shared" si="91"/>
        <v>0</v>
      </c>
      <c r="I489" s="121">
        <f t="shared" si="91"/>
        <v>0</v>
      </c>
      <c r="J489" s="117" t="e">
        <f t="shared" si="83"/>
        <v>#DIV/0!</v>
      </c>
    </row>
    <row r="490" spans="1:12" s="30" customFormat="1" ht="12">
      <c r="A490" s="6" t="s">
        <v>60</v>
      </c>
      <c r="B490" s="15">
        <v>800</v>
      </c>
      <c r="C490" s="5" t="s">
        <v>8</v>
      </c>
      <c r="D490" s="5" t="s">
        <v>7</v>
      </c>
      <c r="E490" s="5" t="s">
        <v>751</v>
      </c>
      <c r="F490" s="8" t="s">
        <v>58</v>
      </c>
      <c r="G490" s="121">
        <f t="shared" si="91"/>
        <v>1500000</v>
      </c>
      <c r="H490" s="121">
        <f t="shared" si="91"/>
        <v>0</v>
      </c>
      <c r="I490" s="121">
        <f t="shared" si="91"/>
        <v>0</v>
      </c>
      <c r="J490" s="117" t="e">
        <f t="shared" si="83"/>
        <v>#DIV/0!</v>
      </c>
    </row>
    <row r="491" spans="1:12" s="30" customFormat="1" ht="12">
      <c r="A491" s="6" t="s">
        <v>78</v>
      </c>
      <c r="B491" s="15">
        <v>800</v>
      </c>
      <c r="C491" s="5" t="s">
        <v>8</v>
      </c>
      <c r="D491" s="5" t="s">
        <v>7</v>
      </c>
      <c r="E491" s="5" t="s">
        <v>751</v>
      </c>
      <c r="F491" s="8" t="s">
        <v>59</v>
      </c>
      <c r="G491" s="121">
        <v>1500000</v>
      </c>
      <c r="H491" s="121">
        <v>0</v>
      </c>
      <c r="I491" s="121">
        <v>0</v>
      </c>
      <c r="J491" s="117" t="e">
        <f t="shared" si="83"/>
        <v>#DIV/0!</v>
      </c>
    </row>
    <row r="492" spans="1:12" s="30" customFormat="1" ht="12">
      <c r="A492" s="6" t="s">
        <v>529</v>
      </c>
      <c r="B492" s="15">
        <v>800</v>
      </c>
      <c r="C492" s="5" t="s">
        <v>8</v>
      </c>
      <c r="D492" s="5" t="s">
        <v>7</v>
      </c>
      <c r="E492" s="5" t="s">
        <v>538</v>
      </c>
      <c r="F492" s="8"/>
      <c r="G492" s="121">
        <f t="shared" si="91"/>
        <v>6800000</v>
      </c>
      <c r="H492" s="121">
        <f t="shared" si="91"/>
        <v>0</v>
      </c>
      <c r="I492" s="121">
        <f t="shared" si="91"/>
        <v>0</v>
      </c>
      <c r="J492" s="117" t="e">
        <f t="shared" si="83"/>
        <v>#DIV/0!</v>
      </c>
    </row>
    <row r="493" spans="1:12" s="30" customFormat="1" ht="12">
      <c r="A493" s="6" t="s">
        <v>60</v>
      </c>
      <c r="B493" s="15">
        <v>800</v>
      </c>
      <c r="C493" s="5" t="s">
        <v>8</v>
      </c>
      <c r="D493" s="5" t="s">
        <v>7</v>
      </c>
      <c r="E493" s="5" t="s">
        <v>538</v>
      </c>
      <c r="F493" s="8" t="s">
        <v>58</v>
      </c>
      <c r="G493" s="121">
        <f t="shared" si="91"/>
        <v>6800000</v>
      </c>
      <c r="H493" s="121">
        <f t="shared" si="91"/>
        <v>0</v>
      </c>
      <c r="I493" s="121">
        <f t="shared" si="91"/>
        <v>0</v>
      </c>
      <c r="J493" s="117" t="e">
        <f t="shared" si="83"/>
        <v>#DIV/0!</v>
      </c>
    </row>
    <row r="494" spans="1:12" s="30" customFormat="1" ht="12">
      <c r="A494" s="6" t="s">
        <v>78</v>
      </c>
      <c r="B494" s="15">
        <v>800</v>
      </c>
      <c r="C494" s="5" t="s">
        <v>8</v>
      </c>
      <c r="D494" s="5" t="s">
        <v>7</v>
      </c>
      <c r="E494" s="5" t="s">
        <v>538</v>
      </c>
      <c r="F494" s="8" t="s">
        <v>59</v>
      </c>
      <c r="G494" s="121">
        <f>6700000+100000</f>
        <v>6800000</v>
      </c>
      <c r="H494" s="121"/>
      <c r="I494" s="121"/>
      <c r="J494" s="117" t="e">
        <f t="shared" si="83"/>
        <v>#DIV/0!</v>
      </c>
    </row>
    <row r="495" spans="1:12" s="30" customFormat="1" ht="24">
      <c r="A495" s="6" t="s">
        <v>554</v>
      </c>
      <c r="B495" s="15">
        <v>800</v>
      </c>
      <c r="C495" s="5" t="s">
        <v>8</v>
      </c>
      <c r="D495" s="5" t="s">
        <v>7</v>
      </c>
      <c r="E495" s="5" t="s">
        <v>537</v>
      </c>
      <c r="F495" s="8"/>
      <c r="G495" s="121">
        <f>G496+G499+G510</f>
        <v>882621.02</v>
      </c>
      <c r="H495" s="121">
        <f>H496+H499+H510</f>
        <v>14724520.07</v>
      </c>
      <c r="I495" s="121">
        <f>I496+I499+I510</f>
        <v>14441469.699999999</v>
      </c>
      <c r="J495" s="117">
        <f t="shared" si="83"/>
        <v>98.077693747202716</v>
      </c>
    </row>
    <row r="496" spans="1:12" s="30" customFormat="1" ht="12" hidden="1">
      <c r="A496" s="6" t="s">
        <v>535</v>
      </c>
      <c r="B496" s="15">
        <v>800</v>
      </c>
      <c r="C496" s="5" t="s">
        <v>8</v>
      </c>
      <c r="D496" s="5" t="s">
        <v>7</v>
      </c>
      <c r="E496" s="5" t="s">
        <v>566</v>
      </c>
      <c r="F496" s="8"/>
      <c r="G496" s="121">
        <f t="shared" ref="G496:I497" si="92">G497</f>
        <v>0</v>
      </c>
      <c r="H496" s="121">
        <f t="shared" si="92"/>
        <v>0</v>
      </c>
      <c r="I496" s="121">
        <f t="shared" si="92"/>
        <v>0</v>
      </c>
      <c r="J496" s="117" t="e">
        <f t="shared" si="83"/>
        <v>#DIV/0!</v>
      </c>
      <c r="K496" s="79"/>
      <c r="L496" s="79"/>
    </row>
    <row r="497" spans="1:10" s="30" customFormat="1" ht="12" hidden="1">
      <c r="A497" s="6" t="s">
        <v>60</v>
      </c>
      <c r="B497" s="15">
        <v>800</v>
      </c>
      <c r="C497" s="5" t="s">
        <v>8</v>
      </c>
      <c r="D497" s="5" t="s">
        <v>7</v>
      </c>
      <c r="E497" s="5" t="s">
        <v>566</v>
      </c>
      <c r="F497" s="8" t="s">
        <v>58</v>
      </c>
      <c r="G497" s="121">
        <f t="shared" si="92"/>
        <v>0</v>
      </c>
      <c r="H497" s="121">
        <f t="shared" si="92"/>
        <v>0</v>
      </c>
      <c r="I497" s="121">
        <f t="shared" si="92"/>
        <v>0</v>
      </c>
      <c r="J497" s="117" t="e">
        <f t="shared" si="83"/>
        <v>#DIV/0!</v>
      </c>
    </row>
    <row r="498" spans="1:10" s="30" customFormat="1" ht="12" hidden="1">
      <c r="A498" s="6" t="s">
        <v>78</v>
      </c>
      <c r="B498" s="15">
        <v>800</v>
      </c>
      <c r="C498" s="5" t="s">
        <v>8</v>
      </c>
      <c r="D498" s="5" t="s">
        <v>7</v>
      </c>
      <c r="E498" s="5" t="s">
        <v>566</v>
      </c>
      <c r="F498" s="8" t="s">
        <v>59</v>
      </c>
      <c r="G498" s="121">
        <v>0</v>
      </c>
      <c r="H498" s="121"/>
      <c r="I498" s="121">
        <v>0</v>
      </c>
      <c r="J498" s="117" t="e">
        <f t="shared" si="83"/>
        <v>#DIV/0!</v>
      </c>
    </row>
    <row r="499" spans="1:10" s="30" customFormat="1" ht="24">
      <c r="A499" s="6" t="s">
        <v>622</v>
      </c>
      <c r="B499" s="15">
        <v>800</v>
      </c>
      <c r="C499" s="5" t="s">
        <v>8</v>
      </c>
      <c r="D499" s="5" t="s">
        <v>7</v>
      </c>
      <c r="E499" s="5" t="s">
        <v>621</v>
      </c>
      <c r="F499" s="8"/>
      <c r="G499" s="121">
        <f>G500+G503</f>
        <v>882621.02</v>
      </c>
      <c r="H499" s="121">
        <f>H500+H503</f>
        <v>6034335.5899999999</v>
      </c>
      <c r="I499" s="121">
        <f>I500+I503</f>
        <v>5832024.0899999999</v>
      </c>
      <c r="J499" s="117">
        <f t="shared" si="83"/>
        <v>96.647327663790065</v>
      </c>
    </row>
    <row r="500" spans="1:10" s="30" customFormat="1" ht="12">
      <c r="A500" s="6" t="s">
        <v>535</v>
      </c>
      <c r="B500" s="15">
        <v>800</v>
      </c>
      <c r="C500" s="5" t="s">
        <v>8</v>
      </c>
      <c r="D500" s="5" t="s">
        <v>7</v>
      </c>
      <c r="E500" s="5" t="s">
        <v>642</v>
      </c>
      <c r="F500" s="8"/>
      <c r="G500" s="121">
        <f t="shared" ref="G500:I501" si="93">G501</f>
        <v>882621.02</v>
      </c>
      <c r="H500" s="121">
        <f t="shared" si="93"/>
        <v>276019.92</v>
      </c>
      <c r="I500" s="121">
        <f t="shared" si="93"/>
        <v>150000</v>
      </c>
      <c r="J500" s="117">
        <f t="shared" si="83"/>
        <v>54.343903874763825</v>
      </c>
    </row>
    <row r="501" spans="1:10" s="30" customFormat="1" ht="12">
      <c r="A501" s="6" t="s">
        <v>60</v>
      </c>
      <c r="B501" s="15">
        <v>800</v>
      </c>
      <c r="C501" s="5" t="s">
        <v>8</v>
      </c>
      <c r="D501" s="5" t="s">
        <v>7</v>
      </c>
      <c r="E501" s="5" t="s">
        <v>642</v>
      </c>
      <c r="F501" s="8" t="s">
        <v>58</v>
      </c>
      <c r="G501" s="121">
        <f t="shared" si="93"/>
        <v>882621.02</v>
      </c>
      <c r="H501" s="121">
        <f t="shared" si="93"/>
        <v>276019.92</v>
      </c>
      <c r="I501" s="121">
        <f t="shared" si="93"/>
        <v>150000</v>
      </c>
      <c r="J501" s="117">
        <f t="shared" si="83"/>
        <v>54.343903874763825</v>
      </c>
    </row>
    <row r="502" spans="1:10" s="30" customFormat="1" ht="12">
      <c r="A502" s="6" t="s">
        <v>78</v>
      </c>
      <c r="B502" s="15">
        <v>800</v>
      </c>
      <c r="C502" s="5" t="s">
        <v>8</v>
      </c>
      <c r="D502" s="5" t="s">
        <v>7</v>
      </c>
      <c r="E502" s="5" t="s">
        <v>642</v>
      </c>
      <c r="F502" s="8" t="s">
        <v>59</v>
      </c>
      <c r="G502" s="121">
        <v>882621.02</v>
      </c>
      <c r="H502" s="121">
        <v>276019.92</v>
      </c>
      <c r="I502" s="121">
        <v>150000</v>
      </c>
      <c r="J502" s="117">
        <f t="shared" si="83"/>
        <v>54.343903874763825</v>
      </c>
    </row>
    <row r="503" spans="1:10" s="30" customFormat="1" ht="12">
      <c r="A503" s="6" t="s">
        <v>658</v>
      </c>
      <c r="B503" s="15">
        <v>800</v>
      </c>
      <c r="C503" s="5" t="s">
        <v>8</v>
      </c>
      <c r="D503" s="5" t="s">
        <v>7</v>
      </c>
      <c r="E503" s="5" t="s">
        <v>656</v>
      </c>
      <c r="F503" s="8"/>
      <c r="G503" s="121">
        <f>G504+G507</f>
        <v>0</v>
      </c>
      <c r="H503" s="121">
        <f>H504+H507</f>
        <v>5758315.6699999999</v>
      </c>
      <c r="I503" s="121">
        <f>I504+I507</f>
        <v>5682024.0899999999</v>
      </c>
      <c r="J503" s="117">
        <f t="shared" si="83"/>
        <v>98.675105979384412</v>
      </c>
    </row>
    <row r="504" spans="1:10" s="30" customFormat="1" ht="36">
      <c r="A504" s="6" t="s">
        <v>743</v>
      </c>
      <c r="B504" s="15">
        <v>800</v>
      </c>
      <c r="C504" s="5" t="s">
        <v>8</v>
      </c>
      <c r="D504" s="5" t="s">
        <v>7</v>
      </c>
      <c r="E504" s="5" t="s">
        <v>657</v>
      </c>
      <c r="F504" s="8"/>
      <c r="G504" s="121">
        <f t="shared" ref="G504:I505" si="94">G505</f>
        <v>0</v>
      </c>
      <c r="H504" s="121">
        <f t="shared" si="94"/>
        <v>4252699.5199999996</v>
      </c>
      <c r="I504" s="121">
        <f t="shared" si="94"/>
        <v>4252699.5199999996</v>
      </c>
      <c r="J504" s="117">
        <f t="shared" si="83"/>
        <v>100</v>
      </c>
    </row>
    <row r="505" spans="1:10" s="30" customFormat="1" ht="12">
      <c r="A505" s="6" t="s">
        <v>60</v>
      </c>
      <c r="B505" s="15">
        <v>800</v>
      </c>
      <c r="C505" s="5" t="s">
        <v>8</v>
      </c>
      <c r="D505" s="5" t="s">
        <v>7</v>
      </c>
      <c r="E505" s="5" t="s">
        <v>657</v>
      </c>
      <c r="F505" s="8" t="s">
        <v>58</v>
      </c>
      <c r="G505" s="121">
        <f t="shared" si="94"/>
        <v>0</v>
      </c>
      <c r="H505" s="121">
        <f t="shared" si="94"/>
        <v>4252699.5199999996</v>
      </c>
      <c r="I505" s="121">
        <f t="shared" si="94"/>
        <v>4252699.5199999996</v>
      </c>
      <c r="J505" s="117">
        <f t="shared" si="83"/>
        <v>100</v>
      </c>
    </row>
    <row r="506" spans="1:10" s="30" customFormat="1" ht="12">
      <c r="A506" s="6" t="s">
        <v>78</v>
      </c>
      <c r="B506" s="15">
        <v>800</v>
      </c>
      <c r="C506" s="5" t="s">
        <v>8</v>
      </c>
      <c r="D506" s="5" t="s">
        <v>7</v>
      </c>
      <c r="E506" s="5" t="s">
        <v>657</v>
      </c>
      <c r="F506" s="8" t="s">
        <v>59</v>
      </c>
      <c r="G506" s="121"/>
      <c r="H506" s="121">
        <v>4252699.5199999996</v>
      </c>
      <c r="I506" s="121">
        <v>4252699.5199999996</v>
      </c>
      <c r="J506" s="117">
        <f t="shared" si="83"/>
        <v>100</v>
      </c>
    </row>
    <row r="507" spans="1:10" s="30" customFormat="1" ht="12">
      <c r="A507" s="6" t="s">
        <v>661</v>
      </c>
      <c r="B507" s="15">
        <v>800</v>
      </c>
      <c r="C507" s="5" t="s">
        <v>8</v>
      </c>
      <c r="D507" s="5" t="s">
        <v>7</v>
      </c>
      <c r="E507" s="5" t="s">
        <v>662</v>
      </c>
      <c r="F507" s="8"/>
      <c r="G507" s="121">
        <f t="shared" ref="G507:I508" si="95">G508</f>
        <v>0</v>
      </c>
      <c r="H507" s="121">
        <f t="shared" si="95"/>
        <v>1505616.15</v>
      </c>
      <c r="I507" s="121">
        <f t="shared" si="95"/>
        <v>1429324.57</v>
      </c>
      <c r="J507" s="117">
        <f t="shared" si="83"/>
        <v>94.932866521124936</v>
      </c>
    </row>
    <row r="508" spans="1:10" s="30" customFormat="1" ht="12">
      <c r="A508" s="6" t="s">
        <v>60</v>
      </c>
      <c r="B508" s="15">
        <v>800</v>
      </c>
      <c r="C508" s="5" t="s">
        <v>8</v>
      </c>
      <c r="D508" s="5" t="s">
        <v>7</v>
      </c>
      <c r="E508" s="5" t="s">
        <v>662</v>
      </c>
      <c r="F508" s="8" t="s">
        <v>58</v>
      </c>
      <c r="G508" s="121">
        <f t="shared" si="95"/>
        <v>0</v>
      </c>
      <c r="H508" s="121">
        <f t="shared" si="95"/>
        <v>1505616.15</v>
      </c>
      <c r="I508" s="121">
        <f t="shared" si="95"/>
        <v>1429324.57</v>
      </c>
      <c r="J508" s="117">
        <f t="shared" si="83"/>
        <v>94.932866521124936</v>
      </c>
    </row>
    <row r="509" spans="1:10" s="30" customFormat="1" ht="12">
      <c r="A509" s="6" t="s">
        <v>78</v>
      </c>
      <c r="B509" s="15">
        <v>800</v>
      </c>
      <c r="C509" s="5" t="s">
        <v>8</v>
      </c>
      <c r="D509" s="5" t="s">
        <v>7</v>
      </c>
      <c r="E509" s="5" t="s">
        <v>662</v>
      </c>
      <c r="F509" s="8" t="s">
        <v>59</v>
      </c>
      <c r="G509" s="121"/>
      <c r="H509" s="121">
        <v>1505616.15</v>
      </c>
      <c r="I509" s="121">
        <v>1429324.57</v>
      </c>
      <c r="J509" s="117">
        <f t="shared" si="83"/>
        <v>94.932866521124936</v>
      </c>
    </row>
    <row r="510" spans="1:10" s="30" customFormat="1" ht="12">
      <c r="A510" s="6" t="s">
        <v>624</v>
      </c>
      <c r="B510" s="15">
        <v>800</v>
      </c>
      <c r="C510" s="5" t="s">
        <v>8</v>
      </c>
      <c r="D510" s="5" t="s">
        <v>7</v>
      </c>
      <c r="E510" s="5" t="s">
        <v>623</v>
      </c>
      <c r="F510" s="8"/>
      <c r="G510" s="121">
        <f>G511+G514+G517</f>
        <v>0</v>
      </c>
      <c r="H510" s="121">
        <f>H511+H514+H517</f>
        <v>8690184.4800000004</v>
      </c>
      <c r="I510" s="121">
        <f>I511+I514+I517</f>
        <v>8609445.6099999994</v>
      </c>
      <c r="J510" s="117">
        <f t="shared" si="83"/>
        <v>99.070918802865265</v>
      </c>
    </row>
    <row r="511" spans="1:10" s="30" customFormat="1" ht="12">
      <c r="A511" s="6" t="s">
        <v>535</v>
      </c>
      <c r="B511" s="15">
        <v>800</v>
      </c>
      <c r="C511" s="5" t="s">
        <v>8</v>
      </c>
      <c r="D511" s="5" t="s">
        <v>7</v>
      </c>
      <c r="E511" s="5" t="s">
        <v>643</v>
      </c>
      <c r="F511" s="8"/>
      <c r="G511" s="121">
        <f t="shared" ref="G511:I512" si="96">G512</f>
        <v>0</v>
      </c>
      <c r="H511" s="121">
        <f t="shared" si="96"/>
        <v>1022598.69</v>
      </c>
      <c r="I511" s="121">
        <f t="shared" si="96"/>
        <v>941859.82</v>
      </c>
      <c r="J511" s="117">
        <f t="shared" si="83"/>
        <v>92.104540051777306</v>
      </c>
    </row>
    <row r="512" spans="1:10" s="30" customFormat="1" ht="12">
      <c r="A512" s="6" t="s">
        <v>60</v>
      </c>
      <c r="B512" s="15">
        <v>800</v>
      </c>
      <c r="C512" s="5" t="s">
        <v>8</v>
      </c>
      <c r="D512" s="5" t="s">
        <v>7</v>
      </c>
      <c r="E512" s="5" t="s">
        <v>643</v>
      </c>
      <c r="F512" s="8" t="s">
        <v>58</v>
      </c>
      <c r="G512" s="121">
        <f t="shared" si="96"/>
        <v>0</v>
      </c>
      <c r="H512" s="121">
        <f t="shared" si="96"/>
        <v>1022598.69</v>
      </c>
      <c r="I512" s="121">
        <f t="shared" si="96"/>
        <v>941859.82</v>
      </c>
      <c r="J512" s="117">
        <f t="shared" si="83"/>
        <v>92.104540051777306</v>
      </c>
    </row>
    <row r="513" spans="1:12" s="30" customFormat="1" ht="12">
      <c r="A513" s="6" t="s">
        <v>78</v>
      </c>
      <c r="B513" s="15">
        <v>800</v>
      </c>
      <c r="C513" s="5" t="s">
        <v>8</v>
      </c>
      <c r="D513" s="5" t="s">
        <v>7</v>
      </c>
      <c r="E513" s="5" t="s">
        <v>643</v>
      </c>
      <c r="F513" s="8" t="s">
        <v>59</v>
      </c>
      <c r="G513" s="121"/>
      <c r="H513" s="121">
        <v>1022598.69</v>
      </c>
      <c r="I513" s="121">
        <v>941859.82</v>
      </c>
      <c r="J513" s="117">
        <f t="shared" si="83"/>
        <v>92.104540051777306</v>
      </c>
    </row>
    <row r="514" spans="1:12" s="30" customFormat="1" ht="24">
      <c r="A514" s="6" t="s">
        <v>647</v>
      </c>
      <c r="B514" s="15">
        <v>800</v>
      </c>
      <c r="C514" s="5" t="s">
        <v>8</v>
      </c>
      <c r="D514" s="5" t="s">
        <v>7</v>
      </c>
      <c r="E514" s="5" t="s">
        <v>644</v>
      </c>
      <c r="F514" s="8"/>
      <c r="G514" s="121">
        <f t="shared" ref="G514:I515" si="97">G515</f>
        <v>0</v>
      </c>
      <c r="H514" s="121">
        <f t="shared" si="97"/>
        <v>1850000</v>
      </c>
      <c r="I514" s="121">
        <f t="shared" si="97"/>
        <v>1850000</v>
      </c>
      <c r="J514" s="117">
        <f t="shared" si="83"/>
        <v>100</v>
      </c>
    </row>
    <row r="515" spans="1:12" s="30" customFormat="1" ht="12">
      <c r="A515" s="6" t="s">
        <v>62</v>
      </c>
      <c r="B515" s="15">
        <v>800</v>
      </c>
      <c r="C515" s="5" t="s">
        <v>8</v>
      </c>
      <c r="D515" s="5" t="s">
        <v>7</v>
      </c>
      <c r="E515" s="5" t="s">
        <v>644</v>
      </c>
      <c r="F515" s="8" t="s">
        <v>22</v>
      </c>
      <c r="G515" s="121">
        <f t="shared" si="97"/>
        <v>0</v>
      </c>
      <c r="H515" s="121">
        <f t="shared" si="97"/>
        <v>1850000</v>
      </c>
      <c r="I515" s="121">
        <f t="shared" si="97"/>
        <v>1850000</v>
      </c>
      <c r="J515" s="117">
        <f t="shared" si="83"/>
        <v>100</v>
      </c>
    </row>
    <row r="516" spans="1:12" s="30" customFormat="1" ht="24">
      <c r="A516" s="6" t="s">
        <v>301</v>
      </c>
      <c r="B516" s="15">
        <v>800</v>
      </c>
      <c r="C516" s="5" t="s">
        <v>8</v>
      </c>
      <c r="D516" s="5" t="s">
        <v>7</v>
      </c>
      <c r="E516" s="5" t="s">
        <v>644</v>
      </c>
      <c r="F516" s="8" t="s">
        <v>67</v>
      </c>
      <c r="G516" s="121"/>
      <c r="H516" s="121">
        <v>1850000</v>
      </c>
      <c r="I516" s="121">
        <v>1850000</v>
      </c>
      <c r="J516" s="117">
        <f t="shared" si="83"/>
        <v>100</v>
      </c>
    </row>
    <row r="517" spans="1:12" s="30" customFormat="1" ht="12">
      <c r="A517" s="6" t="s">
        <v>529</v>
      </c>
      <c r="B517" s="15">
        <v>800</v>
      </c>
      <c r="C517" s="5" t="s">
        <v>8</v>
      </c>
      <c r="D517" s="5" t="s">
        <v>7</v>
      </c>
      <c r="E517" s="5" t="s">
        <v>629</v>
      </c>
      <c r="F517" s="8"/>
      <c r="G517" s="121">
        <f t="shared" ref="G517:I518" si="98">G518</f>
        <v>0</v>
      </c>
      <c r="H517" s="121">
        <f t="shared" si="98"/>
        <v>5817585.79</v>
      </c>
      <c r="I517" s="121">
        <f t="shared" si="98"/>
        <v>5817585.79</v>
      </c>
      <c r="J517" s="117">
        <f t="shared" si="83"/>
        <v>100</v>
      </c>
    </row>
    <row r="518" spans="1:12" s="30" customFormat="1" ht="12">
      <c r="A518" s="6" t="s">
        <v>60</v>
      </c>
      <c r="B518" s="15">
        <v>800</v>
      </c>
      <c r="C518" s="5" t="s">
        <v>8</v>
      </c>
      <c r="D518" s="5" t="s">
        <v>7</v>
      </c>
      <c r="E518" s="5" t="s">
        <v>629</v>
      </c>
      <c r="F518" s="8" t="s">
        <v>58</v>
      </c>
      <c r="G518" s="121">
        <f t="shared" si="98"/>
        <v>0</v>
      </c>
      <c r="H518" s="121">
        <f t="shared" si="98"/>
        <v>5817585.79</v>
      </c>
      <c r="I518" s="121">
        <f t="shared" si="98"/>
        <v>5817585.79</v>
      </c>
      <c r="J518" s="117">
        <f t="shared" si="83"/>
        <v>100</v>
      </c>
    </row>
    <row r="519" spans="1:12" s="30" customFormat="1" ht="12">
      <c r="A519" s="6" t="s">
        <v>78</v>
      </c>
      <c r="B519" s="15">
        <v>800</v>
      </c>
      <c r="C519" s="5" t="s">
        <v>8</v>
      </c>
      <c r="D519" s="5" t="s">
        <v>7</v>
      </c>
      <c r="E519" s="5" t="s">
        <v>629</v>
      </c>
      <c r="F519" s="8" t="s">
        <v>59</v>
      </c>
      <c r="G519" s="121"/>
      <c r="H519" s="121">
        <v>5817585.79</v>
      </c>
      <c r="I519" s="121">
        <v>5817585.79</v>
      </c>
      <c r="J519" s="117">
        <f t="shared" si="83"/>
        <v>100</v>
      </c>
    </row>
    <row r="520" spans="1:12" s="30" customFormat="1" ht="24">
      <c r="A520" s="6" t="s">
        <v>459</v>
      </c>
      <c r="B520" s="15">
        <v>800</v>
      </c>
      <c r="C520" s="5" t="s">
        <v>8</v>
      </c>
      <c r="D520" s="5" t="s">
        <v>7</v>
      </c>
      <c r="E520" s="5" t="s">
        <v>474</v>
      </c>
      <c r="F520" s="8"/>
      <c r="G520" s="121">
        <f t="shared" ref="G520:I524" si="99">G521</f>
        <v>0</v>
      </c>
      <c r="H520" s="121">
        <f t="shared" si="99"/>
        <v>1383607.55</v>
      </c>
      <c r="I520" s="121">
        <f t="shared" si="99"/>
        <v>1383607.55</v>
      </c>
      <c r="J520" s="117">
        <f t="shared" si="83"/>
        <v>100</v>
      </c>
    </row>
    <row r="521" spans="1:12" s="30" customFormat="1" ht="12">
      <c r="A521" s="6" t="s">
        <v>258</v>
      </c>
      <c r="B521" s="15">
        <v>800</v>
      </c>
      <c r="C521" s="5" t="s">
        <v>8</v>
      </c>
      <c r="D521" s="5" t="s">
        <v>7</v>
      </c>
      <c r="E521" s="5" t="s">
        <v>649</v>
      </c>
      <c r="F521" s="8"/>
      <c r="G521" s="121">
        <f t="shared" si="99"/>
        <v>0</v>
      </c>
      <c r="H521" s="121">
        <f t="shared" si="99"/>
        <v>1383607.55</v>
      </c>
      <c r="I521" s="121">
        <f t="shared" si="99"/>
        <v>1383607.55</v>
      </c>
      <c r="J521" s="117">
        <f t="shared" si="83"/>
        <v>100</v>
      </c>
    </row>
    <row r="522" spans="1:12" s="30" customFormat="1" ht="12">
      <c r="A522" s="6" t="s">
        <v>652</v>
      </c>
      <c r="B522" s="15">
        <v>800</v>
      </c>
      <c r="C522" s="5" t="s">
        <v>8</v>
      </c>
      <c r="D522" s="5" t="s">
        <v>7</v>
      </c>
      <c r="E522" s="5" t="s">
        <v>650</v>
      </c>
      <c r="F522" s="8"/>
      <c r="G522" s="121">
        <f t="shared" si="99"/>
        <v>0</v>
      </c>
      <c r="H522" s="121">
        <f t="shared" si="99"/>
        <v>1383607.55</v>
      </c>
      <c r="I522" s="121">
        <f t="shared" si="99"/>
        <v>1383607.55</v>
      </c>
      <c r="J522" s="117">
        <f t="shared" si="83"/>
        <v>100</v>
      </c>
    </row>
    <row r="523" spans="1:12" s="30" customFormat="1" ht="36">
      <c r="A523" s="6" t="s">
        <v>653</v>
      </c>
      <c r="B523" s="15">
        <v>800</v>
      </c>
      <c r="C523" s="5" t="s">
        <v>8</v>
      </c>
      <c r="D523" s="5" t="s">
        <v>7</v>
      </c>
      <c r="E523" s="5" t="s">
        <v>651</v>
      </c>
      <c r="F523" s="8"/>
      <c r="G523" s="121">
        <f t="shared" si="99"/>
        <v>0</v>
      </c>
      <c r="H523" s="121">
        <f t="shared" si="99"/>
        <v>1383607.55</v>
      </c>
      <c r="I523" s="121">
        <f t="shared" si="99"/>
        <v>1383607.55</v>
      </c>
      <c r="J523" s="117">
        <f t="shared" si="83"/>
        <v>100</v>
      </c>
    </row>
    <row r="524" spans="1:12" s="30" customFormat="1" ht="12">
      <c r="A524" s="6" t="s">
        <v>60</v>
      </c>
      <c r="B524" s="15">
        <v>800</v>
      </c>
      <c r="C524" s="5" t="s">
        <v>8</v>
      </c>
      <c r="D524" s="5" t="s">
        <v>7</v>
      </c>
      <c r="E524" s="5" t="s">
        <v>651</v>
      </c>
      <c r="F524" s="8" t="s">
        <v>58</v>
      </c>
      <c r="G524" s="121">
        <f t="shared" si="99"/>
        <v>0</v>
      </c>
      <c r="H524" s="121">
        <f t="shared" si="99"/>
        <v>1383607.55</v>
      </c>
      <c r="I524" s="121">
        <f t="shared" si="99"/>
        <v>1383607.55</v>
      </c>
      <c r="J524" s="117">
        <f t="shared" si="83"/>
        <v>100</v>
      </c>
    </row>
    <row r="525" spans="1:12" s="30" customFormat="1" ht="12">
      <c r="A525" s="6" t="s">
        <v>78</v>
      </c>
      <c r="B525" s="15">
        <v>800</v>
      </c>
      <c r="C525" s="5" t="s">
        <v>8</v>
      </c>
      <c r="D525" s="5" t="s">
        <v>7</v>
      </c>
      <c r="E525" s="5" t="s">
        <v>651</v>
      </c>
      <c r="F525" s="8" t="s">
        <v>59</v>
      </c>
      <c r="G525" s="121"/>
      <c r="H525" s="121">
        <v>1383607.55</v>
      </c>
      <c r="I525" s="121">
        <v>1383607.55</v>
      </c>
      <c r="J525" s="117">
        <f t="shared" si="83"/>
        <v>100</v>
      </c>
    </row>
    <row r="526" spans="1:12" s="31" customFormat="1" ht="12">
      <c r="A526" s="1" t="s">
        <v>208</v>
      </c>
      <c r="B526" s="17">
        <v>800</v>
      </c>
      <c r="C526" s="2" t="s">
        <v>15</v>
      </c>
      <c r="D526" s="2"/>
      <c r="E526" s="2"/>
      <c r="F526" s="11"/>
      <c r="G526" s="119">
        <f t="shared" ref="G526:I526" si="100">G527</f>
        <v>3081028</v>
      </c>
      <c r="H526" s="119">
        <f t="shared" si="100"/>
        <v>2171878.5700000003</v>
      </c>
      <c r="I526" s="119">
        <f t="shared" si="100"/>
        <v>1541513.81</v>
      </c>
      <c r="J526" s="115">
        <f t="shared" si="83"/>
        <v>70.976058758202115</v>
      </c>
      <c r="K526" s="30"/>
      <c r="L526" s="30"/>
    </row>
    <row r="527" spans="1:12" s="33" customFormat="1" ht="15.75" customHeight="1">
      <c r="A527" s="18" t="s">
        <v>207</v>
      </c>
      <c r="B527" s="19">
        <v>800</v>
      </c>
      <c r="C527" s="3" t="s">
        <v>15</v>
      </c>
      <c r="D527" s="3" t="s">
        <v>8</v>
      </c>
      <c r="E527" s="3"/>
      <c r="F527" s="20"/>
      <c r="G527" s="120">
        <f>G528+G544</f>
        <v>3081028</v>
      </c>
      <c r="H527" s="120">
        <f>H528+H544</f>
        <v>2171878.5700000003</v>
      </c>
      <c r="I527" s="120">
        <f>I528+I544</f>
        <v>1541513.81</v>
      </c>
      <c r="J527" s="116">
        <f t="shared" si="83"/>
        <v>70.976058758202115</v>
      </c>
      <c r="K527" s="53"/>
      <c r="L527" s="53"/>
    </row>
    <row r="528" spans="1:12" s="30" customFormat="1" ht="27.75" customHeight="1">
      <c r="A528" s="6" t="s">
        <v>468</v>
      </c>
      <c r="B528" s="15">
        <v>800</v>
      </c>
      <c r="C528" s="5" t="s">
        <v>15</v>
      </c>
      <c r="D528" s="5" t="s">
        <v>8</v>
      </c>
      <c r="E528" s="5" t="s">
        <v>469</v>
      </c>
      <c r="F528" s="8"/>
      <c r="G528" s="121">
        <f>G529+G532+G535+G538+G541</f>
        <v>2821028</v>
      </c>
      <c r="H528" s="121">
        <f>H529+H532+H535+H538+H541</f>
        <v>1911878.57</v>
      </c>
      <c r="I528" s="121">
        <f>I529+I532+I535+I538+I541</f>
        <v>1281513.81</v>
      </c>
      <c r="J528" s="117">
        <f t="shared" si="83"/>
        <v>67.029037832669474</v>
      </c>
    </row>
    <row r="529" spans="1:12" s="30" customFormat="1" ht="12" hidden="1">
      <c r="A529" s="9" t="s">
        <v>210</v>
      </c>
      <c r="B529" s="15">
        <v>800</v>
      </c>
      <c r="C529" s="5" t="s">
        <v>15</v>
      </c>
      <c r="D529" s="5" t="s">
        <v>8</v>
      </c>
      <c r="E529" s="5" t="s">
        <v>477</v>
      </c>
      <c r="F529" s="8"/>
      <c r="G529" s="121">
        <f t="shared" ref="G529:I530" si="101">G530</f>
        <v>0</v>
      </c>
      <c r="H529" s="121">
        <f t="shared" si="101"/>
        <v>0</v>
      </c>
      <c r="I529" s="121">
        <f t="shared" si="101"/>
        <v>0</v>
      </c>
      <c r="J529" s="117" t="e">
        <f t="shared" si="83"/>
        <v>#DIV/0!</v>
      </c>
    </row>
    <row r="530" spans="1:12" s="30" customFormat="1" ht="12" hidden="1">
      <c r="A530" s="6" t="s">
        <v>317</v>
      </c>
      <c r="B530" s="15">
        <v>800</v>
      </c>
      <c r="C530" s="5" t="s">
        <v>15</v>
      </c>
      <c r="D530" s="5" t="s">
        <v>8</v>
      </c>
      <c r="E530" s="5" t="s">
        <v>477</v>
      </c>
      <c r="F530" s="8" t="s">
        <v>58</v>
      </c>
      <c r="G530" s="121">
        <f t="shared" si="101"/>
        <v>0</v>
      </c>
      <c r="H530" s="121">
        <f t="shared" si="101"/>
        <v>0</v>
      </c>
      <c r="I530" s="121">
        <f t="shared" si="101"/>
        <v>0</v>
      </c>
      <c r="J530" s="117" t="e">
        <f t="shared" si="83"/>
        <v>#DIV/0!</v>
      </c>
    </row>
    <row r="531" spans="1:12" s="30" customFormat="1" ht="12" hidden="1">
      <c r="A531" s="6" t="s">
        <v>78</v>
      </c>
      <c r="B531" s="15">
        <v>800</v>
      </c>
      <c r="C531" s="5" t="s">
        <v>15</v>
      </c>
      <c r="D531" s="5" t="s">
        <v>8</v>
      </c>
      <c r="E531" s="5" t="s">
        <v>477</v>
      </c>
      <c r="F531" s="8" t="s">
        <v>59</v>
      </c>
      <c r="G531" s="121"/>
      <c r="H531" s="121"/>
      <c r="I531" s="121"/>
      <c r="J531" s="117" t="e">
        <f t="shared" ref="J531:J594" si="102">I531/H531*100</f>
        <v>#DIV/0!</v>
      </c>
    </row>
    <row r="532" spans="1:12" s="30" customFormat="1" ht="24">
      <c r="A532" s="9" t="s">
        <v>238</v>
      </c>
      <c r="B532" s="15">
        <v>800</v>
      </c>
      <c r="C532" s="5" t="s">
        <v>15</v>
      </c>
      <c r="D532" s="5" t="s">
        <v>8</v>
      </c>
      <c r="E532" s="5" t="s">
        <v>480</v>
      </c>
      <c r="F532" s="8"/>
      <c r="G532" s="121">
        <f t="shared" ref="G532:I533" si="103">G533</f>
        <v>1105066.6499999999</v>
      </c>
      <c r="H532" s="121">
        <f t="shared" si="103"/>
        <v>1168531.77</v>
      </c>
      <c r="I532" s="121">
        <f t="shared" si="103"/>
        <v>1027562.5</v>
      </c>
      <c r="J532" s="117">
        <f t="shared" si="102"/>
        <v>87.936205619809556</v>
      </c>
      <c r="K532" s="79"/>
      <c r="L532" s="79"/>
    </row>
    <row r="533" spans="1:12" s="30" customFormat="1" ht="12">
      <c r="A533" s="9" t="s">
        <v>60</v>
      </c>
      <c r="B533" s="15">
        <v>800</v>
      </c>
      <c r="C533" s="5" t="s">
        <v>15</v>
      </c>
      <c r="D533" s="5" t="s">
        <v>8</v>
      </c>
      <c r="E533" s="5" t="s">
        <v>480</v>
      </c>
      <c r="F533" s="8" t="s">
        <v>58</v>
      </c>
      <c r="G533" s="121">
        <f t="shared" si="103"/>
        <v>1105066.6499999999</v>
      </c>
      <c r="H533" s="121">
        <f t="shared" si="103"/>
        <v>1168531.77</v>
      </c>
      <c r="I533" s="121">
        <f t="shared" si="103"/>
        <v>1027562.5</v>
      </c>
      <c r="J533" s="117">
        <f t="shared" si="102"/>
        <v>87.936205619809556</v>
      </c>
    </row>
    <row r="534" spans="1:12" s="30" customFormat="1" ht="12">
      <c r="A534" s="9" t="s">
        <v>76</v>
      </c>
      <c r="B534" s="15">
        <v>800</v>
      </c>
      <c r="C534" s="5" t="s">
        <v>15</v>
      </c>
      <c r="D534" s="5" t="s">
        <v>8</v>
      </c>
      <c r="E534" s="5" t="s">
        <v>480</v>
      </c>
      <c r="F534" s="8" t="s">
        <v>59</v>
      </c>
      <c r="G534" s="121">
        <v>1105066.6499999999</v>
      </c>
      <c r="H534" s="121">
        <v>1168531.77</v>
      </c>
      <c r="I534" s="121">
        <v>1027562.5</v>
      </c>
      <c r="J534" s="117">
        <f t="shared" si="102"/>
        <v>87.936205619809556</v>
      </c>
    </row>
    <row r="535" spans="1:12" s="30" customFormat="1" ht="13.5" customHeight="1">
      <c r="A535" s="9" t="s">
        <v>408</v>
      </c>
      <c r="B535" s="15">
        <v>800</v>
      </c>
      <c r="C535" s="5" t="s">
        <v>15</v>
      </c>
      <c r="D535" s="5" t="s">
        <v>8</v>
      </c>
      <c r="E535" s="5" t="s">
        <v>478</v>
      </c>
      <c r="F535" s="8"/>
      <c r="G535" s="121">
        <f t="shared" ref="G535:I536" si="104">G536</f>
        <v>409378</v>
      </c>
      <c r="H535" s="121">
        <f t="shared" si="104"/>
        <v>743346.8</v>
      </c>
      <c r="I535" s="121">
        <f t="shared" si="104"/>
        <v>253951.31</v>
      </c>
      <c r="J535" s="117">
        <f t="shared" si="102"/>
        <v>34.163234441851365</v>
      </c>
      <c r="K535" s="79"/>
      <c r="L535" s="79"/>
    </row>
    <row r="536" spans="1:12" s="30" customFormat="1" ht="13.5" customHeight="1">
      <c r="A536" s="6" t="s">
        <v>317</v>
      </c>
      <c r="B536" s="15">
        <v>800</v>
      </c>
      <c r="C536" s="5" t="s">
        <v>15</v>
      </c>
      <c r="D536" s="5" t="s">
        <v>8</v>
      </c>
      <c r="E536" s="5" t="s">
        <v>478</v>
      </c>
      <c r="F536" s="8" t="s">
        <v>58</v>
      </c>
      <c r="G536" s="121">
        <f t="shared" si="104"/>
        <v>409378</v>
      </c>
      <c r="H536" s="121">
        <f t="shared" si="104"/>
        <v>743346.8</v>
      </c>
      <c r="I536" s="121">
        <f t="shared" si="104"/>
        <v>253951.31</v>
      </c>
      <c r="J536" s="117">
        <f t="shared" si="102"/>
        <v>34.163234441851365</v>
      </c>
    </row>
    <row r="537" spans="1:12" s="30" customFormat="1" ht="12">
      <c r="A537" s="6" t="s">
        <v>78</v>
      </c>
      <c r="B537" s="15">
        <v>800</v>
      </c>
      <c r="C537" s="5" t="s">
        <v>15</v>
      </c>
      <c r="D537" s="5" t="s">
        <v>8</v>
      </c>
      <c r="E537" s="5" t="s">
        <v>478</v>
      </c>
      <c r="F537" s="8" t="s">
        <v>59</v>
      </c>
      <c r="G537" s="121">
        <v>409378</v>
      </c>
      <c r="H537" s="121">
        <v>743346.8</v>
      </c>
      <c r="I537" s="121">
        <v>253951.31</v>
      </c>
      <c r="J537" s="117">
        <f t="shared" si="102"/>
        <v>34.163234441851365</v>
      </c>
    </row>
    <row r="538" spans="1:12" s="30" customFormat="1" ht="36">
      <c r="A538" s="9" t="s">
        <v>483</v>
      </c>
      <c r="B538" s="15">
        <v>800</v>
      </c>
      <c r="C538" s="5" t="s">
        <v>15</v>
      </c>
      <c r="D538" s="5" t="s">
        <v>8</v>
      </c>
      <c r="E538" s="5" t="s">
        <v>482</v>
      </c>
      <c r="F538" s="8"/>
      <c r="G538" s="121">
        <f t="shared" ref="G538:I542" si="105">G539</f>
        <v>1306583.3500000001</v>
      </c>
      <c r="H538" s="121">
        <f t="shared" si="105"/>
        <v>0</v>
      </c>
      <c r="I538" s="121">
        <f t="shared" si="105"/>
        <v>0</v>
      </c>
      <c r="J538" s="117" t="e">
        <f t="shared" si="102"/>
        <v>#DIV/0!</v>
      </c>
    </row>
    <row r="539" spans="1:12" s="30" customFormat="1" ht="12">
      <c r="A539" s="9" t="s">
        <v>60</v>
      </c>
      <c r="B539" s="15">
        <v>800</v>
      </c>
      <c r="C539" s="5" t="s">
        <v>15</v>
      </c>
      <c r="D539" s="5" t="s">
        <v>8</v>
      </c>
      <c r="E539" s="5" t="s">
        <v>482</v>
      </c>
      <c r="F539" s="8" t="s">
        <v>58</v>
      </c>
      <c r="G539" s="121">
        <f t="shared" si="105"/>
        <v>1306583.3500000001</v>
      </c>
      <c r="H539" s="121">
        <f t="shared" si="105"/>
        <v>0</v>
      </c>
      <c r="I539" s="121">
        <f t="shared" si="105"/>
        <v>0</v>
      </c>
      <c r="J539" s="117" t="e">
        <f t="shared" si="102"/>
        <v>#DIV/0!</v>
      </c>
    </row>
    <row r="540" spans="1:12" s="30" customFormat="1" ht="12">
      <c r="A540" s="9" t="s">
        <v>76</v>
      </c>
      <c r="B540" s="15">
        <v>800</v>
      </c>
      <c r="C540" s="5" t="s">
        <v>15</v>
      </c>
      <c r="D540" s="5" t="s">
        <v>8</v>
      </c>
      <c r="E540" s="5" t="s">
        <v>482</v>
      </c>
      <c r="F540" s="8" t="s">
        <v>59</v>
      </c>
      <c r="G540" s="121">
        <v>1306583.3500000001</v>
      </c>
      <c r="H540" s="121"/>
      <c r="I540" s="121">
        <v>0</v>
      </c>
      <c r="J540" s="117" t="e">
        <f t="shared" si="102"/>
        <v>#DIV/0!</v>
      </c>
    </row>
    <row r="541" spans="1:12" s="30" customFormat="1" ht="0.75" hidden="1" customHeight="1">
      <c r="A541" s="9" t="s">
        <v>427</v>
      </c>
      <c r="B541" s="15">
        <v>800</v>
      </c>
      <c r="C541" s="5" t="s">
        <v>15</v>
      </c>
      <c r="D541" s="5" t="s">
        <v>8</v>
      </c>
      <c r="E541" s="5" t="s">
        <v>481</v>
      </c>
      <c r="F541" s="8"/>
      <c r="G541" s="121">
        <f t="shared" si="105"/>
        <v>0</v>
      </c>
      <c r="H541" s="121">
        <f t="shared" si="105"/>
        <v>0</v>
      </c>
      <c r="I541" s="121">
        <f t="shared" si="105"/>
        <v>0</v>
      </c>
      <c r="J541" s="117" t="e">
        <f t="shared" si="102"/>
        <v>#DIV/0!</v>
      </c>
    </row>
    <row r="542" spans="1:12" s="30" customFormat="1" ht="12" hidden="1">
      <c r="A542" s="9" t="s">
        <v>60</v>
      </c>
      <c r="B542" s="15">
        <v>800</v>
      </c>
      <c r="C542" s="5" t="s">
        <v>15</v>
      </c>
      <c r="D542" s="5" t="s">
        <v>8</v>
      </c>
      <c r="E542" s="5" t="s">
        <v>481</v>
      </c>
      <c r="F542" s="8" t="s">
        <v>58</v>
      </c>
      <c r="G542" s="121">
        <f t="shared" si="105"/>
        <v>0</v>
      </c>
      <c r="H542" s="121">
        <f t="shared" si="105"/>
        <v>0</v>
      </c>
      <c r="I542" s="121">
        <f t="shared" si="105"/>
        <v>0</v>
      </c>
      <c r="J542" s="117" t="e">
        <f t="shared" si="102"/>
        <v>#DIV/0!</v>
      </c>
    </row>
    <row r="543" spans="1:12" s="30" customFormat="1" ht="12" hidden="1">
      <c r="A543" s="9" t="s">
        <v>76</v>
      </c>
      <c r="B543" s="15">
        <v>800</v>
      </c>
      <c r="C543" s="5" t="s">
        <v>15</v>
      </c>
      <c r="D543" s="5" t="s">
        <v>8</v>
      </c>
      <c r="E543" s="5" t="s">
        <v>481</v>
      </c>
      <c r="F543" s="8" t="s">
        <v>59</v>
      </c>
      <c r="G543" s="121"/>
      <c r="H543" s="121"/>
      <c r="I543" s="121"/>
      <c r="J543" s="117" t="e">
        <f t="shared" si="102"/>
        <v>#DIV/0!</v>
      </c>
    </row>
    <row r="544" spans="1:12" s="30" customFormat="1" ht="24">
      <c r="A544" s="9" t="s">
        <v>473</v>
      </c>
      <c r="B544" s="15">
        <v>800</v>
      </c>
      <c r="C544" s="5" t="s">
        <v>15</v>
      </c>
      <c r="D544" s="5" t="s">
        <v>8</v>
      </c>
      <c r="E544" s="5" t="s">
        <v>474</v>
      </c>
      <c r="F544" s="8"/>
      <c r="G544" s="121">
        <f t="shared" ref="G544:I547" si="106">G545</f>
        <v>260000</v>
      </c>
      <c r="H544" s="121">
        <f t="shared" si="106"/>
        <v>260000</v>
      </c>
      <c r="I544" s="121">
        <f t="shared" si="106"/>
        <v>260000</v>
      </c>
      <c r="J544" s="117">
        <f t="shared" si="102"/>
        <v>100</v>
      </c>
    </row>
    <row r="545" spans="1:12" s="30" customFormat="1" ht="24">
      <c r="A545" s="9" t="s">
        <v>479</v>
      </c>
      <c r="B545" s="15">
        <v>800</v>
      </c>
      <c r="C545" s="5" t="s">
        <v>15</v>
      </c>
      <c r="D545" s="5" t="s">
        <v>8</v>
      </c>
      <c r="E545" s="5" t="s">
        <v>475</v>
      </c>
      <c r="F545" s="8"/>
      <c r="G545" s="121">
        <f t="shared" si="106"/>
        <v>260000</v>
      </c>
      <c r="H545" s="121">
        <f t="shared" si="106"/>
        <v>260000</v>
      </c>
      <c r="I545" s="121">
        <f t="shared" si="106"/>
        <v>260000</v>
      </c>
      <c r="J545" s="117">
        <f t="shared" si="102"/>
        <v>100</v>
      </c>
    </row>
    <row r="546" spans="1:12" s="30" customFormat="1" ht="24">
      <c r="A546" s="6" t="s">
        <v>218</v>
      </c>
      <c r="B546" s="15">
        <v>800</v>
      </c>
      <c r="C546" s="5" t="s">
        <v>15</v>
      </c>
      <c r="D546" s="5" t="s">
        <v>8</v>
      </c>
      <c r="E546" s="5" t="s">
        <v>476</v>
      </c>
      <c r="F546" s="8"/>
      <c r="G546" s="121">
        <f t="shared" si="106"/>
        <v>260000</v>
      </c>
      <c r="H546" s="121">
        <f t="shared" si="106"/>
        <v>260000</v>
      </c>
      <c r="I546" s="121">
        <f t="shared" si="106"/>
        <v>260000</v>
      </c>
      <c r="J546" s="117">
        <f t="shared" si="102"/>
        <v>100</v>
      </c>
      <c r="K546" s="79"/>
      <c r="L546" s="79"/>
    </row>
    <row r="547" spans="1:12" s="30" customFormat="1" ht="12">
      <c r="A547" s="6" t="s">
        <v>317</v>
      </c>
      <c r="B547" s="15">
        <v>800</v>
      </c>
      <c r="C547" s="5" t="s">
        <v>15</v>
      </c>
      <c r="D547" s="5" t="s">
        <v>8</v>
      </c>
      <c r="E547" s="5" t="s">
        <v>476</v>
      </c>
      <c r="F547" s="8" t="s">
        <v>58</v>
      </c>
      <c r="G547" s="121">
        <f t="shared" si="106"/>
        <v>260000</v>
      </c>
      <c r="H547" s="121">
        <f t="shared" si="106"/>
        <v>260000</v>
      </c>
      <c r="I547" s="121">
        <f t="shared" si="106"/>
        <v>260000</v>
      </c>
      <c r="J547" s="117">
        <f t="shared" si="102"/>
        <v>100</v>
      </c>
    </row>
    <row r="548" spans="1:12" s="30" customFormat="1" ht="12">
      <c r="A548" s="6" t="s">
        <v>78</v>
      </c>
      <c r="B548" s="15">
        <v>800</v>
      </c>
      <c r="C548" s="5" t="s">
        <v>15</v>
      </c>
      <c r="D548" s="5" t="s">
        <v>8</v>
      </c>
      <c r="E548" s="5" t="s">
        <v>476</v>
      </c>
      <c r="F548" s="8" t="s">
        <v>59</v>
      </c>
      <c r="G548" s="121">
        <v>260000</v>
      </c>
      <c r="H548" s="121">
        <v>260000</v>
      </c>
      <c r="I548" s="121">
        <v>260000</v>
      </c>
      <c r="J548" s="117">
        <f t="shared" si="102"/>
        <v>100</v>
      </c>
    </row>
    <row r="549" spans="1:12" s="30" customFormat="1" ht="12.75" customHeight="1">
      <c r="A549" s="10" t="s">
        <v>21</v>
      </c>
      <c r="B549" s="2" t="s">
        <v>22</v>
      </c>
      <c r="C549" s="2" t="s">
        <v>9</v>
      </c>
      <c r="D549" s="5"/>
      <c r="E549" s="5"/>
      <c r="F549" s="8"/>
      <c r="G549" s="119">
        <f>G593+G622+G550+G565</f>
        <v>17902324.219999999</v>
      </c>
      <c r="H549" s="119">
        <f>H593+H622+H550+H565</f>
        <v>86646464.599999994</v>
      </c>
      <c r="I549" s="119">
        <f>I593+I622+I550+I565</f>
        <v>86233562.609999999</v>
      </c>
      <c r="J549" s="115">
        <f t="shared" si="102"/>
        <v>99.523463545909067</v>
      </c>
    </row>
    <row r="550" spans="1:12" s="53" customFormat="1" ht="12" hidden="1">
      <c r="A550" s="7" t="s">
        <v>23</v>
      </c>
      <c r="B550" s="3" t="s">
        <v>22</v>
      </c>
      <c r="C550" s="3" t="s">
        <v>9</v>
      </c>
      <c r="D550" s="3" t="s">
        <v>5</v>
      </c>
      <c r="E550" s="4"/>
      <c r="F550" s="44"/>
      <c r="G550" s="120">
        <f>G552</f>
        <v>0</v>
      </c>
      <c r="H550" s="120">
        <f>H552</f>
        <v>0</v>
      </c>
      <c r="I550" s="120">
        <f>I552</f>
        <v>0</v>
      </c>
      <c r="J550" s="115" t="e">
        <f t="shared" si="102"/>
        <v>#DIV/0!</v>
      </c>
    </row>
    <row r="551" spans="1:12" s="30" customFormat="1" ht="24" hidden="1">
      <c r="A551" s="14" t="s">
        <v>213</v>
      </c>
      <c r="B551" s="34" t="s">
        <v>22</v>
      </c>
      <c r="C551" s="34" t="s">
        <v>9</v>
      </c>
      <c r="D551" s="34" t="s">
        <v>5</v>
      </c>
      <c r="E551" s="34" t="s">
        <v>215</v>
      </c>
      <c r="F551" s="35"/>
      <c r="G551" s="121">
        <f t="shared" ref="G551:I563" si="107">G552</f>
        <v>0</v>
      </c>
      <c r="H551" s="121">
        <f t="shared" si="107"/>
        <v>0</v>
      </c>
      <c r="I551" s="121">
        <f t="shared" si="107"/>
        <v>0</v>
      </c>
      <c r="J551" s="115" t="e">
        <f t="shared" si="102"/>
        <v>#DIV/0!</v>
      </c>
    </row>
    <row r="552" spans="1:12" s="30" customFormat="1" ht="12" hidden="1">
      <c r="A552" s="14" t="s">
        <v>258</v>
      </c>
      <c r="B552" s="34" t="s">
        <v>22</v>
      </c>
      <c r="C552" s="34" t="s">
        <v>9</v>
      </c>
      <c r="D552" s="34" t="s">
        <v>5</v>
      </c>
      <c r="E552" s="34" t="s">
        <v>222</v>
      </c>
      <c r="F552" s="35"/>
      <c r="G552" s="121">
        <f>G557+G553+G561</f>
        <v>0</v>
      </c>
      <c r="H552" s="121">
        <f>H557+H553+H561</f>
        <v>0</v>
      </c>
      <c r="I552" s="121">
        <f>I557+I553+I561</f>
        <v>0</v>
      </c>
      <c r="J552" s="115" t="e">
        <f t="shared" si="102"/>
        <v>#DIV/0!</v>
      </c>
    </row>
    <row r="553" spans="1:12" s="30" customFormat="1" ht="24" hidden="1">
      <c r="A553" s="14" t="s">
        <v>205</v>
      </c>
      <c r="B553" s="34" t="s">
        <v>22</v>
      </c>
      <c r="C553" s="34" t="s">
        <v>9</v>
      </c>
      <c r="D553" s="34" t="s">
        <v>5</v>
      </c>
      <c r="E553" s="34" t="s">
        <v>332</v>
      </c>
      <c r="F553" s="35"/>
      <c r="G553" s="121">
        <f t="shared" si="107"/>
        <v>0</v>
      </c>
      <c r="H553" s="121">
        <f t="shared" si="107"/>
        <v>0</v>
      </c>
      <c r="I553" s="121">
        <f t="shared" si="107"/>
        <v>0</v>
      </c>
      <c r="J553" s="115" t="e">
        <f t="shared" si="102"/>
        <v>#DIV/0!</v>
      </c>
    </row>
    <row r="554" spans="1:12" s="30" customFormat="1" ht="12" hidden="1">
      <c r="A554" s="6" t="s">
        <v>200</v>
      </c>
      <c r="B554" s="34" t="s">
        <v>22</v>
      </c>
      <c r="C554" s="34" t="s">
        <v>9</v>
      </c>
      <c r="D554" s="34" t="s">
        <v>5</v>
      </c>
      <c r="E554" s="34" t="s">
        <v>332</v>
      </c>
      <c r="F554" s="35" t="s">
        <v>107</v>
      </c>
      <c r="G554" s="121">
        <f t="shared" si="107"/>
        <v>0</v>
      </c>
      <c r="H554" s="121">
        <f t="shared" si="107"/>
        <v>0</v>
      </c>
      <c r="I554" s="121">
        <f t="shared" si="107"/>
        <v>0</v>
      </c>
      <c r="J554" s="115" t="e">
        <f t="shared" si="102"/>
        <v>#DIV/0!</v>
      </c>
    </row>
    <row r="555" spans="1:12" s="30" customFormat="1" ht="12" hidden="1">
      <c r="A555" s="6" t="s">
        <v>109</v>
      </c>
      <c r="B555" s="34" t="s">
        <v>22</v>
      </c>
      <c r="C555" s="34" t="s">
        <v>9</v>
      </c>
      <c r="D555" s="34" t="s">
        <v>5</v>
      </c>
      <c r="E555" s="34" t="s">
        <v>332</v>
      </c>
      <c r="F555" s="35" t="s">
        <v>108</v>
      </c>
      <c r="G555" s="121"/>
      <c r="H555" s="121">
        <f>H556</f>
        <v>0</v>
      </c>
      <c r="I555" s="121"/>
      <c r="J555" s="115" t="e">
        <f t="shared" si="102"/>
        <v>#DIV/0!</v>
      </c>
    </row>
    <row r="556" spans="1:12" s="30" customFormat="1" ht="24" hidden="1">
      <c r="A556" s="14" t="s">
        <v>257</v>
      </c>
      <c r="B556" s="34" t="s">
        <v>22</v>
      </c>
      <c r="C556" s="34" t="s">
        <v>9</v>
      </c>
      <c r="D556" s="34" t="s">
        <v>5</v>
      </c>
      <c r="E556" s="34" t="s">
        <v>332</v>
      </c>
      <c r="F556" s="35" t="s">
        <v>108</v>
      </c>
      <c r="G556" s="121"/>
      <c r="H556" s="121"/>
      <c r="I556" s="121"/>
      <c r="J556" s="115" t="e">
        <f t="shared" si="102"/>
        <v>#DIV/0!</v>
      </c>
    </row>
    <row r="557" spans="1:12" s="30" customFormat="1" ht="12" hidden="1">
      <c r="A557" s="14" t="s">
        <v>214</v>
      </c>
      <c r="B557" s="34" t="s">
        <v>22</v>
      </c>
      <c r="C557" s="34" t="s">
        <v>9</v>
      </c>
      <c r="D557" s="34" t="s">
        <v>5</v>
      </c>
      <c r="E557" s="34" t="s">
        <v>223</v>
      </c>
      <c r="F557" s="35"/>
      <c r="G557" s="121">
        <f t="shared" si="107"/>
        <v>0</v>
      </c>
      <c r="H557" s="121">
        <f t="shared" si="107"/>
        <v>0</v>
      </c>
      <c r="I557" s="121">
        <f t="shared" si="107"/>
        <v>0</v>
      </c>
      <c r="J557" s="115" t="e">
        <f t="shared" si="102"/>
        <v>#DIV/0!</v>
      </c>
    </row>
    <row r="558" spans="1:12" s="30" customFormat="1" ht="12" hidden="1">
      <c r="A558" s="6" t="s">
        <v>200</v>
      </c>
      <c r="B558" s="34" t="s">
        <v>22</v>
      </c>
      <c r="C558" s="34" t="s">
        <v>9</v>
      </c>
      <c r="D558" s="34" t="s">
        <v>5</v>
      </c>
      <c r="E558" s="34" t="s">
        <v>223</v>
      </c>
      <c r="F558" s="35" t="s">
        <v>107</v>
      </c>
      <c r="G558" s="121">
        <f t="shared" si="107"/>
        <v>0</v>
      </c>
      <c r="H558" s="121">
        <f t="shared" si="107"/>
        <v>0</v>
      </c>
      <c r="I558" s="121">
        <f t="shared" si="107"/>
        <v>0</v>
      </c>
      <c r="J558" s="115" t="e">
        <f t="shared" si="102"/>
        <v>#DIV/0!</v>
      </c>
    </row>
    <row r="559" spans="1:12" s="30" customFormat="1" ht="12" hidden="1">
      <c r="A559" s="6" t="s">
        <v>109</v>
      </c>
      <c r="B559" s="34" t="s">
        <v>22</v>
      </c>
      <c r="C559" s="34" t="s">
        <v>9</v>
      </c>
      <c r="D559" s="34" t="s">
        <v>5</v>
      </c>
      <c r="E559" s="34" t="s">
        <v>223</v>
      </c>
      <c r="F559" s="35" t="s">
        <v>108</v>
      </c>
      <c r="G559" s="121">
        <f>G560</f>
        <v>0</v>
      </c>
      <c r="H559" s="121"/>
      <c r="I559" s="121">
        <f>I560</f>
        <v>0</v>
      </c>
      <c r="J559" s="115" t="e">
        <f t="shared" si="102"/>
        <v>#DIV/0!</v>
      </c>
    </row>
    <row r="560" spans="1:12" s="30" customFormat="1" ht="24" hidden="1">
      <c r="A560" s="14" t="s">
        <v>257</v>
      </c>
      <c r="B560" s="34" t="s">
        <v>22</v>
      </c>
      <c r="C560" s="34" t="s">
        <v>9</v>
      </c>
      <c r="D560" s="34" t="s">
        <v>5</v>
      </c>
      <c r="E560" s="34" t="s">
        <v>223</v>
      </c>
      <c r="F560" s="35" t="s">
        <v>108</v>
      </c>
      <c r="G560" s="121"/>
      <c r="H560" s="121"/>
      <c r="I560" s="121"/>
      <c r="J560" s="115" t="e">
        <f t="shared" si="102"/>
        <v>#DIV/0!</v>
      </c>
    </row>
    <row r="561" spans="1:85" s="30" customFormat="1" ht="36" hidden="1">
      <c r="A561" s="14" t="s">
        <v>388</v>
      </c>
      <c r="B561" s="34" t="s">
        <v>22</v>
      </c>
      <c r="C561" s="34" t="s">
        <v>9</v>
      </c>
      <c r="D561" s="34" t="s">
        <v>5</v>
      </c>
      <c r="E561" s="34" t="s">
        <v>387</v>
      </c>
      <c r="F561" s="35"/>
      <c r="G561" s="121">
        <f t="shared" si="107"/>
        <v>0</v>
      </c>
      <c r="H561" s="121">
        <f t="shared" si="107"/>
        <v>0</v>
      </c>
      <c r="I561" s="121">
        <f t="shared" si="107"/>
        <v>0</v>
      </c>
      <c r="J561" s="115" t="e">
        <f t="shared" si="102"/>
        <v>#DIV/0!</v>
      </c>
    </row>
    <row r="562" spans="1:85" s="30" customFormat="1" ht="12" hidden="1">
      <c r="A562" s="6" t="s">
        <v>200</v>
      </c>
      <c r="B562" s="34" t="s">
        <v>22</v>
      </c>
      <c r="C562" s="34" t="s">
        <v>9</v>
      </c>
      <c r="D562" s="34" t="s">
        <v>5</v>
      </c>
      <c r="E562" s="34" t="s">
        <v>387</v>
      </c>
      <c r="F562" s="35" t="s">
        <v>107</v>
      </c>
      <c r="G562" s="121">
        <f t="shared" si="107"/>
        <v>0</v>
      </c>
      <c r="H562" s="121">
        <f t="shared" si="107"/>
        <v>0</v>
      </c>
      <c r="I562" s="121">
        <f t="shared" si="107"/>
        <v>0</v>
      </c>
      <c r="J562" s="115" t="e">
        <f t="shared" si="102"/>
        <v>#DIV/0!</v>
      </c>
    </row>
    <row r="563" spans="1:85" s="30" customFormat="1" ht="12" hidden="1">
      <c r="A563" s="6" t="s">
        <v>109</v>
      </c>
      <c r="B563" s="34" t="s">
        <v>22</v>
      </c>
      <c r="C563" s="34" t="s">
        <v>9</v>
      </c>
      <c r="D563" s="34" t="s">
        <v>5</v>
      </c>
      <c r="E563" s="34" t="s">
        <v>387</v>
      </c>
      <c r="F563" s="35" t="s">
        <v>108</v>
      </c>
      <c r="G563" s="121">
        <f t="shared" si="107"/>
        <v>0</v>
      </c>
      <c r="H563" s="121">
        <f t="shared" si="107"/>
        <v>0</v>
      </c>
      <c r="I563" s="121">
        <f t="shared" si="107"/>
        <v>0</v>
      </c>
      <c r="J563" s="115" t="e">
        <f t="shared" si="102"/>
        <v>#DIV/0!</v>
      </c>
    </row>
    <row r="564" spans="1:85" s="30" customFormat="1" ht="24" hidden="1">
      <c r="A564" s="14" t="s">
        <v>257</v>
      </c>
      <c r="B564" s="34" t="s">
        <v>22</v>
      </c>
      <c r="C564" s="34" t="s">
        <v>9</v>
      </c>
      <c r="D564" s="34" t="s">
        <v>5</v>
      </c>
      <c r="E564" s="34" t="s">
        <v>387</v>
      </c>
      <c r="F564" s="35" t="s">
        <v>108</v>
      </c>
      <c r="G564" s="121"/>
      <c r="H564" s="121"/>
      <c r="I564" s="121"/>
      <c r="J564" s="115" t="e">
        <f t="shared" si="102"/>
        <v>#DIV/0!</v>
      </c>
    </row>
    <row r="565" spans="1:85" s="33" customFormat="1" ht="12">
      <c r="A565" s="16" t="s">
        <v>18</v>
      </c>
      <c r="B565" s="37" t="s">
        <v>22</v>
      </c>
      <c r="C565" s="37" t="s">
        <v>9</v>
      </c>
      <c r="D565" s="37" t="s">
        <v>6</v>
      </c>
      <c r="E565" s="37"/>
      <c r="F565" s="87"/>
      <c r="G565" s="120">
        <f t="shared" ref="G565:I566" si="108">G566</f>
        <v>3500000</v>
      </c>
      <c r="H565" s="120">
        <f t="shared" si="108"/>
        <v>71640031.099999994</v>
      </c>
      <c r="I565" s="120">
        <f t="shared" si="108"/>
        <v>71249023.5</v>
      </c>
      <c r="J565" s="116">
        <f t="shared" si="102"/>
        <v>99.454205150393918</v>
      </c>
    </row>
    <row r="566" spans="1:85" s="30" customFormat="1" ht="24">
      <c r="A566" s="6" t="s">
        <v>454</v>
      </c>
      <c r="B566" s="5" t="s">
        <v>22</v>
      </c>
      <c r="C566" s="5" t="s">
        <v>9</v>
      </c>
      <c r="D566" s="5" t="s">
        <v>6</v>
      </c>
      <c r="E566" s="5" t="s">
        <v>160</v>
      </c>
      <c r="F566" s="5"/>
      <c r="G566" s="121">
        <f t="shared" si="108"/>
        <v>3500000</v>
      </c>
      <c r="H566" s="121">
        <f t="shared" si="108"/>
        <v>71640031.099999994</v>
      </c>
      <c r="I566" s="121">
        <f t="shared" si="108"/>
        <v>71249023.5</v>
      </c>
      <c r="J566" s="117">
        <f t="shared" si="102"/>
        <v>99.454205150393918</v>
      </c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24"/>
      <c r="AF566" s="24"/>
      <c r="AG566" s="24"/>
      <c r="AH566" s="24"/>
      <c r="AI566" s="24"/>
      <c r="AJ566" s="24"/>
      <c r="AK566" s="24"/>
      <c r="AL566" s="24"/>
      <c r="AM566" s="24"/>
      <c r="AN566" s="24"/>
      <c r="AO566" s="24"/>
      <c r="AP566" s="24"/>
      <c r="AQ566" s="24"/>
      <c r="AR566" s="24"/>
      <c r="AS566" s="24"/>
      <c r="AT566" s="24"/>
      <c r="AU566" s="24"/>
      <c r="AV566" s="24"/>
      <c r="AW566" s="24"/>
      <c r="AX566" s="24"/>
      <c r="AY566" s="24"/>
      <c r="AZ566" s="24"/>
      <c r="BA566" s="24"/>
      <c r="BB566" s="24"/>
      <c r="BC566" s="24"/>
      <c r="BD566" s="24"/>
      <c r="BE566" s="24"/>
      <c r="BF566" s="24"/>
      <c r="BG566" s="24"/>
      <c r="BH566" s="24"/>
      <c r="BI566" s="24"/>
      <c r="BJ566" s="24"/>
      <c r="BK566" s="24"/>
      <c r="BL566" s="24"/>
      <c r="BM566" s="24"/>
      <c r="BN566" s="24"/>
      <c r="BO566" s="24"/>
      <c r="BP566" s="24"/>
      <c r="BQ566" s="24"/>
      <c r="BR566" s="24"/>
      <c r="BS566" s="24"/>
      <c r="BT566" s="24"/>
      <c r="BU566" s="24"/>
      <c r="BV566" s="24"/>
      <c r="BW566" s="24"/>
      <c r="BX566" s="24"/>
      <c r="BY566" s="24"/>
      <c r="BZ566" s="24"/>
      <c r="CA566" s="24"/>
      <c r="CB566" s="24"/>
      <c r="CC566" s="24"/>
      <c r="CD566" s="24"/>
      <c r="CE566" s="24"/>
      <c r="CF566" s="24"/>
      <c r="CG566" s="24"/>
    </row>
    <row r="567" spans="1:85" s="30" customFormat="1" ht="12">
      <c r="A567" s="14" t="s">
        <v>455</v>
      </c>
      <c r="B567" s="5" t="s">
        <v>22</v>
      </c>
      <c r="C567" s="5" t="s">
        <v>9</v>
      </c>
      <c r="D567" s="5" t="s">
        <v>6</v>
      </c>
      <c r="E567" s="34" t="s">
        <v>299</v>
      </c>
      <c r="F567" s="35"/>
      <c r="G567" s="121">
        <f>G568+G586+G583+G571+G574+G580+G577</f>
        <v>3500000</v>
      </c>
      <c r="H567" s="121">
        <f>H568+H586+H583+H571+H574+H580+H577</f>
        <v>71640031.099999994</v>
      </c>
      <c r="I567" s="121">
        <f>I568+I586+I583+I571+I574+I580+I577</f>
        <v>71249023.5</v>
      </c>
      <c r="J567" s="117">
        <f t="shared" si="102"/>
        <v>99.454205150393918</v>
      </c>
    </row>
    <row r="568" spans="1:85" s="30" customFormat="1" ht="15.75" customHeight="1">
      <c r="A568" s="6" t="s">
        <v>375</v>
      </c>
      <c r="B568" s="5" t="s">
        <v>22</v>
      </c>
      <c r="C568" s="5" t="s">
        <v>9</v>
      </c>
      <c r="D568" s="5" t="s">
        <v>6</v>
      </c>
      <c r="E568" s="5" t="s">
        <v>567</v>
      </c>
      <c r="F568" s="5"/>
      <c r="G568" s="121">
        <f t="shared" ref="G568:I569" si="109">G569</f>
        <v>3500000</v>
      </c>
      <c r="H568" s="121">
        <f t="shared" si="109"/>
        <v>3500000</v>
      </c>
      <c r="I568" s="121">
        <f t="shared" si="109"/>
        <v>3411942.4</v>
      </c>
      <c r="J568" s="117">
        <f t="shared" si="102"/>
        <v>97.484068571428566</v>
      </c>
      <c r="K568" s="79"/>
      <c r="L568" s="79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  <c r="AG568" s="24"/>
      <c r="AH568" s="24"/>
      <c r="AI568" s="24"/>
      <c r="AJ568" s="24"/>
      <c r="AK568" s="24"/>
      <c r="AL568" s="24"/>
      <c r="AM568" s="24"/>
      <c r="AN568" s="24"/>
      <c r="AO568" s="24"/>
      <c r="AP568" s="24"/>
      <c r="AQ568" s="24"/>
      <c r="AR568" s="24"/>
      <c r="AS568" s="24"/>
      <c r="AT568" s="24"/>
      <c r="AU568" s="24"/>
      <c r="AV568" s="24"/>
      <c r="AW568" s="24"/>
      <c r="AX568" s="24"/>
      <c r="AY568" s="24"/>
      <c r="AZ568" s="24"/>
      <c r="BA568" s="24"/>
      <c r="BB568" s="24"/>
      <c r="BC568" s="24"/>
      <c r="BD568" s="24"/>
      <c r="BE568" s="24"/>
      <c r="BF568" s="24"/>
      <c r="BG568" s="24"/>
      <c r="BH568" s="24"/>
      <c r="BI568" s="24"/>
      <c r="BJ568" s="24"/>
      <c r="BK568" s="24"/>
      <c r="BL568" s="24"/>
      <c r="BM568" s="24"/>
      <c r="BN568" s="24"/>
      <c r="BO568" s="24"/>
      <c r="BP568" s="24"/>
      <c r="BQ568" s="24"/>
      <c r="BR568" s="24"/>
      <c r="BS568" s="24"/>
      <c r="BT568" s="24"/>
      <c r="BU568" s="24"/>
      <c r="BV568" s="24"/>
      <c r="BW568" s="24"/>
      <c r="BX568" s="24"/>
      <c r="BY568" s="24"/>
      <c r="BZ568" s="24"/>
      <c r="CA568" s="24"/>
      <c r="CB568" s="24"/>
      <c r="CC568" s="24"/>
      <c r="CD568" s="24"/>
      <c r="CE568" s="24"/>
      <c r="CF568" s="24"/>
      <c r="CG568" s="24"/>
    </row>
    <row r="569" spans="1:85" s="30" customFormat="1" ht="12">
      <c r="A569" s="6" t="s">
        <v>317</v>
      </c>
      <c r="B569" s="5" t="s">
        <v>22</v>
      </c>
      <c r="C569" s="5" t="s">
        <v>9</v>
      </c>
      <c r="D569" s="5" t="s">
        <v>6</v>
      </c>
      <c r="E569" s="5" t="s">
        <v>567</v>
      </c>
      <c r="F569" s="8" t="s">
        <v>58</v>
      </c>
      <c r="G569" s="121">
        <f t="shared" si="109"/>
        <v>3500000</v>
      </c>
      <c r="H569" s="121">
        <f t="shared" si="109"/>
        <v>3500000</v>
      </c>
      <c r="I569" s="121">
        <f t="shared" si="109"/>
        <v>3411942.4</v>
      </c>
      <c r="J569" s="117">
        <f t="shared" si="102"/>
        <v>97.484068571428566</v>
      </c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  <c r="AA569" s="24"/>
      <c r="AB569" s="24"/>
      <c r="AC569" s="24"/>
      <c r="AD569" s="24"/>
      <c r="AE569" s="24"/>
      <c r="AF569" s="24"/>
      <c r="AG569" s="24"/>
      <c r="AH569" s="24"/>
      <c r="AI569" s="24"/>
      <c r="AJ569" s="24"/>
      <c r="AK569" s="24"/>
      <c r="AL569" s="24"/>
      <c r="AM569" s="24"/>
      <c r="AN569" s="24"/>
      <c r="AO569" s="24"/>
      <c r="AP569" s="24"/>
      <c r="AQ569" s="24"/>
      <c r="AR569" s="24"/>
      <c r="AS569" s="24"/>
      <c r="AT569" s="24"/>
      <c r="AU569" s="24"/>
      <c r="AV569" s="24"/>
      <c r="AW569" s="24"/>
      <c r="AX569" s="24"/>
      <c r="AY569" s="24"/>
      <c r="AZ569" s="24"/>
      <c r="BA569" s="24"/>
      <c r="BB569" s="24"/>
      <c r="BC569" s="24"/>
      <c r="BD569" s="24"/>
      <c r="BE569" s="24"/>
      <c r="BF569" s="24"/>
      <c r="BG569" s="24"/>
      <c r="BH569" s="24"/>
      <c r="BI569" s="24"/>
      <c r="BJ569" s="24"/>
      <c r="BK569" s="24"/>
      <c r="BL569" s="24"/>
      <c r="BM569" s="24"/>
      <c r="BN569" s="24"/>
      <c r="BO569" s="24"/>
      <c r="BP569" s="24"/>
      <c r="BQ569" s="24"/>
      <c r="BR569" s="24"/>
      <c r="BS569" s="24"/>
      <c r="BT569" s="24"/>
      <c r="BU569" s="24"/>
      <c r="BV569" s="24"/>
      <c r="BW569" s="24"/>
      <c r="BX569" s="24"/>
      <c r="BY569" s="24"/>
      <c r="BZ569" s="24"/>
      <c r="CA569" s="24"/>
      <c r="CB569" s="24"/>
      <c r="CC569" s="24"/>
      <c r="CD569" s="24"/>
      <c r="CE569" s="24"/>
      <c r="CF569" s="24"/>
      <c r="CG569" s="24"/>
    </row>
    <row r="570" spans="1:85" s="30" customFormat="1" ht="12">
      <c r="A570" s="6" t="s">
        <v>78</v>
      </c>
      <c r="B570" s="5" t="s">
        <v>22</v>
      </c>
      <c r="C570" s="5" t="s">
        <v>9</v>
      </c>
      <c r="D570" s="5" t="s">
        <v>6</v>
      </c>
      <c r="E570" s="5" t="s">
        <v>567</v>
      </c>
      <c r="F570" s="8" t="s">
        <v>59</v>
      </c>
      <c r="G570" s="121">
        <v>3500000</v>
      </c>
      <c r="H570" s="121">
        <v>3500000</v>
      </c>
      <c r="I570" s="121">
        <v>3411942.4</v>
      </c>
      <c r="J570" s="117">
        <f t="shared" si="102"/>
        <v>97.484068571428566</v>
      </c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  <c r="AA570" s="24"/>
      <c r="AB570" s="24"/>
      <c r="AC570" s="24"/>
      <c r="AD570" s="24"/>
      <c r="AE570" s="24"/>
      <c r="AF570" s="24"/>
      <c r="AG570" s="24"/>
      <c r="AH570" s="24"/>
      <c r="AI570" s="24"/>
      <c r="AJ570" s="24"/>
      <c r="AK570" s="24"/>
      <c r="AL570" s="24"/>
      <c r="AM570" s="24"/>
      <c r="AN570" s="24"/>
      <c r="AO570" s="24"/>
      <c r="AP570" s="24"/>
      <c r="AQ570" s="24"/>
      <c r="AR570" s="24"/>
      <c r="AS570" s="24"/>
      <c r="AT570" s="24"/>
      <c r="AU570" s="24"/>
      <c r="AV570" s="24"/>
      <c r="AW570" s="24"/>
      <c r="AX570" s="24"/>
      <c r="AY570" s="24"/>
      <c r="AZ570" s="24"/>
      <c r="BA570" s="24"/>
      <c r="BB570" s="24"/>
      <c r="BC570" s="24"/>
      <c r="BD570" s="24"/>
      <c r="BE570" s="24"/>
      <c r="BF570" s="24"/>
      <c r="BG570" s="24"/>
      <c r="BH570" s="24"/>
      <c r="BI570" s="24"/>
      <c r="BJ570" s="24"/>
      <c r="BK570" s="24"/>
      <c r="BL570" s="24"/>
      <c r="BM570" s="24"/>
      <c r="BN570" s="24"/>
      <c r="BO570" s="24"/>
      <c r="BP570" s="24"/>
      <c r="BQ570" s="24"/>
      <c r="BR570" s="24"/>
      <c r="BS570" s="24"/>
      <c r="BT570" s="24"/>
      <c r="BU570" s="24"/>
      <c r="BV570" s="24"/>
      <c r="BW570" s="24"/>
      <c r="BX570" s="24"/>
      <c r="BY570" s="24"/>
      <c r="BZ570" s="24"/>
      <c r="CA570" s="24"/>
      <c r="CB570" s="24"/>
      <c r="CC570" s="24"/>
      <c r="CD570" s="24"/>
      <c r="CE570" s="24"/>
      <c r="CF570" s="24"/>
      <c r="CG570" s="24"/>
    </row>
    <row r="571" spans="1:85" s="30" customFormat="1" ht="24">
      <c r="A571" s="6" t="s">
        <v>641</v>
      </c>
      <c r="B571" s="5" t="s">
        <v>22</v>
      </c>
      <c r="C571" s="5" t="s">
        <v>9</v>
      </c>
      <c r="D571" s="5" t="s">
        <v>6</v>
      </c>
      <c r="E571" s="5" t="s">
        <v>640</v>
      </c>
      <c r="F571" s="5"/>
      <c r="G571" s="121">
        <f t="shared" ref="G571:I572" si="110">G572</f>
        <v>0</v>
      </c>
      <c r="H571" s="121">
        <f t="shared" si="110"/>
        <v>702000</v>
      </c>
      <c r="I571" s="121">
        <f t="shared" si="110"/>
        <v>702000</v>
      </c>
      <c r="J571" s="117">
        <f t="shared" si="102"/>
        <v>100</v>
      </c>
      <c r="K571" s="79"/>
      <c r="L571" s="79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  <c r="AA571" s="24"/>
      <c r="AB571" s="24"/>
      <c r="AC571" s="24"/>
      <c r="AD571" s="24"/>
      <c r="AE571" s="24"/>
      <c r="AF571" s="24"/>
      <c r="AG571" s="24"/>
      <c r="AH571" s="24"/>
      <c r="AI571" s="24"/>
      <c r="AJ571" s="24"/>
      <c r="AK571" s="24"/>
      <c r="AL571" s="24"/>
      <c r="AM571" s="24"/>
      <c r="AN571" s="24"/>
      <c r="AO571" s="24"/>
      <c r="AP571" s="24"/>
      <c r="AQ571" s="24"/>
      <c r="AR571" s="24"/>
      <c r="AS571" s="24"/>
      <c r="AT571" s="24"/>
      <c r="AU571" s="24"/>
      <c r="AV571" s="24"/>
      <c r="AW571" s="24"/>
      <c r="AX571" s="24"/>
      <c r="AY571" s="24"/>
      <c r="AZ571" s="24"/>
      <c r="BA571" s="24"/>
      <c r="BB571" s="24"/>
      <c r="BC571" s="24"/>
      <c r="BD571" s="24"/>
      <c r="BE571" s="24"/>
      <c r="BF571" s="24"/>
      <c r="BG571" s="24"/>
      <c r="BH571" s="24"/>
      <c r="BI571" s="24"/>
      <c r="BJ571" s="24"/>
      <c r="BK571" s="24"/>
      <c r="BL571" s="24"/>
      <c r="BM571" s="24"/>
      <c r="BN571" s="24"/>
      <c r="BO571" s="24"/>
      <c r="BP571" s="24"/>
      <c r="BQ571" s="24"/>
      <c r="BR571" s="24"/>
      <c r="BS571" s="24"/>
      <c r="BT571" s="24"/>
      <c r="BU571" s="24"/>
      <c r="BV571" s="24"/>
      <c r="BW571" s="24"/>
      <c r="BX571" s="24"/>
      <c r="BY571" s="24"/>
      <c r="BZ571" s="24"/>
      <c r="CA571" s="24"/>
      <c r="CB571" s="24"/>
      <c r="CC571" s="24"/>
      <c r="CD571" s="24"/>
      <c r="CE571" s="24"/>
      <c r="CF571" s="24"/>
      <c r="CG571" s="24"/>
    </row>
    <row r="572" spans="1:85" s="30" customFormat="1" ht="12">
      <c r="A572" s="6" t="s">
        <v>317</v>
      </c>
      <c r="B572" s="5" t="s">
        <v>22</v>
      </c>
      <c r="C572" s="5" t="s">
        <v>9</v>
      </c>
      <c r="D572" s="5" t="s">
        <v>6</v>
      </c>
      <c r="E572" s="5" t="s">
        <v>640</v>
      </c>
      <c r="F572" s="8" t="s">
        <v>58</v>
      </c>
      <c r="G572" s="121">
        <f t="shared" si="110"/>
        <v>0</v>
      </c>
      <c r="H572" s="121">
        <f t="shared" si="110"/>
        <v>702000</v>
      </c>
      <c r="I572" s="121">
        <f t="shared" si="110"/>
        <v>702000</v>
      </c>
      <c r="J572" s="117">
        <f t="shared" si="102"/>
        <v>100</v>
      </c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  <c r="AA572" s="24"/>
      <c r="AB572" s="24"/>
      <c r="AC572" s="24"/>
      <c r="AD572" s="24"/>
      <c r="AE572" s="24"/>
      <c r="AF572" s="24"/>
      <c r="AG572" s="24"/>
      <c r="AH572" s="24"/>
      <c r="AI572" s="24"/>
      <c r="AJ572" s="24"/>
      <c r="AK572" s="24"/>
      <c r="AL572" s="24"/>
      <c r="AM572" s="24"/>
      <c r="AN572" s="24"/>
      <c r="AO572" s="24"/>
      <c r="AP572" s="24"/>
      <c r="AQ572" s="24"/>
      <c r="AR572" s="24"/>
      <c r="AS572" s="24"/>
      <c r="AT572" s="24"/>
      <c r="AU572" s="24"/>
      <c r="AV572" s="24"/>
      <c r="AW572" s="24"/>
      <c r="AX572" s="24"/>
      <c r="AY572" s="24"/>
      <c r="AZ572" s="24"/>
      <c r="BA572" s="24"/>
      <c r="BB572" s="24"/>
      <c r="BC572" s="24"/>
      <c r="BD572" s="24"/>
      <c r="BE572" s="24"/>
      <c r="BF572" s="24"/>
      <c r="BG572" s="24"/>
      <c r="BH572" s="24"/>
      <c r="BI572" s="24"/>
      <c r="BJ572" s="24"/>
      <c r="BK572" s="24"/>
      <c r="BL572" s="24"/>
      <c r="BM572" s="24"/>
      <c r="BN572" s="24"/>
      <c r="BO572" s="24"/>
      <c r="BP572" s="24"/>
      <c r="BQ572" s="24"/>
      <c r="BR572" s="24"/>
      <c r="BS572" s="24"/>
      <c r="BT572" s="24"/>
      <c r="BU572" s="24"/>
      <c r="BV572" s="24"/>
      <c r="BW572" s="24"/>
      <c r="BX572" s="24"/>
      <c r="BY572" s="24"/>
      <c r="BZ572" s="24"/>
      <c r="CA572" s="24"/>
      <c r="CB572" s="24"/>
      <c r="CC572" s="24"/>
      <c r="CD572" s="24"/>
      <c r="CE572" s="24"/>
      <c r="CF572" s="24"/>
      <c r="CG572" s="24"/>
    </row>
    <row r="573" spans="1:85" s="30" customFormat="1" ht="12">
      <c r="A573" s="6" t="s">
        <v>78</v>
      </c>
      <c r="B573" s="5" t="s">
        <v>22</v>
      </c>
      <c r="C573" s="5" t="s">
        <v>9</v>
      </c>
      <c r="D573" s="5" t="s">
        <v>6</v>
      </c>
      <c r="E573" s="5" t="s">
        <v>640</v>
      </c>
      <c r="F573" s="8" t="s">
        <v>59</v>
      </c>
      <c r="G573" s="121"/>
      <c r="H573" s="121">
        <v>702000</v>
      </c>
      <c r="I573" s="121">
        <v>702000</v>
      </c>
      <c r="J573" s="117">
        <f t="shared" si="102"/>
        <v>100</v>
      </c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24"/>
      <c r="AF573" s="24"/>
      <c r="AG573" s="24"/>
      <c r="AH573" s="24"/>
      <c r="AI573" s="24"/>
      <c r="AJ573" s="24"/>
      <c r="AK573" s="24"/>
      <c r="AL573" s="24"/>
      <c r="AM573" s="24"/>
      <c r="AN573" s="24"/>
      <c r="AO573" s="24"/>
      <c r="AP573" s="24"/>
      <c r="AQ573" s="24"/>
      <c r="AR573" s="24"/>
      <c r="AS573" s="24"/>
      <c r="AT573" s="24"/>
      <c r="AU573" s="24"/>
      <c r="AV573" s="24"/>
      <c r="AW573" s="24"/>
      <c r="AX573" s="24"/>
      <c r="AY573" s="24"/>
      <c r="AZ573" s="24"/>
      <c r="BA573" s="24"/>
      <c r="BB573" s="24"/>
      <c r="BC573" s="24"/>
      <c r="BD573" s="24"/>
      <c r="BE573" s="24"/>
      <c r="BF573" s="24"/>
      <c r="BG573" s="24"/>
      <c r="BH573" s="24"/>
      <c r="BI573" s="24"/>
      <c r="BJ573" s="24"/>
      <c r="BK573" s="24"/>
      <c r="BL573" s="24"/>
      <c r="BM573" s="24"/>
      <c r="BN573" s="24"/>
      <c r="BO573" s="24"/>
      <c r="BP573" s="24"/>
      <c r="BQ573" s="24"/>
      <c r="BR573" s="24"/>
      <c r="BS573" s="24"/>
      <c r="BT573" s="24"/>
      <c r="BU573" s="24"/>
      <c r="BV573" s="24"/>
      <c r="BW573" s="24"/>
      <c r="BX573" s="24"/>
      <c r="BY573" s="24"/>
      <c r="BZ573" s="24"/>
      <c r="CA573" s="24"/>
      <c r="CB573" s="24"/>
      <c r="CC573" s="24"/>
      <c r="CD573" s="24"/>
      <c r="CE573" s="24"/>
      <c r="CF573" s="24"/>
      <c r="CG573" s="24"/>
    </row>
    <row r="574" spans="1:85" s="30" customFormat="1" ht="24">
      <c r="A574" s="6" t="s">
        <v>690</v>
      </c>
      <c r="B574" s="5" t="s">
        <v>22</v>
      </c>
      <c r="C574" s="5" t="s">
        <v>9</v>
      </c>
      <c r="D574" s="5" t="s">
        <v>6</v>
      </c>
      <c r="E574" s="5" t="s">
        <v>689</v>
      </c>
      <c r="F574" s="8"/>
      <c r="G574" s="121">
        <f t="shared" ref="G574:I575" si="111">G575</f>
        <v>0</v>
      </c>
      <c r="H574" s="121">
        <f t="shared" si="111"/>
        <v>150000</v>
      </c>
      <c r="I574" s="121">
        <f t="shared" si="111"/>
        <v>90000</v>
      </c>
      <c r="J574" s="117">
        <f t="shared" si="102"/>
        <v>60</v>
      </c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  <c r="AA574" s="24"/>
      <c r="AB574" s="24"/>
      <c r="AC574" s="24"/>
      <c r="AD574" s="24"/>
      <c r="AE574" s="24"/>
      <c r="AF574" s="24"/>
      <c r="AG574" s="24"/>
      <c r="AH574" s="24"/>
      <c r="AI574" s="24"/>
      <c r="AJ574" s="24"/>
      <c r="AK574" s="24"/>
      <c r="AL574" s="24"/>
      <c r="AM574" s="24"/>
      <c r="AN574" s="24"/>
      <c r="AO574" s="24"/>
      <c r="AP574" s="24"/>
      <c r="AQ574" s="24"/>
      <c r="AR574" s="24"/>
      <c r="AS574" s="24"/>
      <c r="AT574" s="24"/>
      <c r="AU574" s="24"/>
      <c r="AV574" s="24"/>
      <c r="AW574" s="24"/>
      <c r="AX574" s="24"/>
      <c r="AY574" s="24"/>
      <c r="AZ574" s="24"/>
      <c r="BA574" s="24"/>
      <c r="BB574" s="24"/>
      <c r="BC574" s="24"/>
      <c r="BD574" s="24"/>
      <c r="BE574" s="24"/>
      <c r="BF574" s="24"/>
      <c r="BG574" s="24"/>
      <c r="BH574" s="24"/>
      <c r="BI574" s="24"/>
      <c r="BJ574" s="24"/>
      <c r="BK574" s="24"/>
      <c r="BL574" s="24"/>
      <c r="BM574" s="24"/>
      <c r="BN574" s="24"/>
      <c r="BO574" s="24"/>
      <c r="BP574" s="24"/>
      <c r="BQ574" s="24"/>
      <c r="BR574" s="24"/>
      <c r="BS574" s="24"/>
      <c r="BT574" s="24"/>
      <c r="BU574" s="24"/>
      <c r="BV574" s="24"/>
      <c r="BW574" s="24"/>
      <c r="BX574" s="24"/>
      <c r="BY574" s="24"/>
      <c r="BZ574" s="24"/>
      <c r="CA574" s="24"/>
      <c r="CB574" s="24"/>
      <c r="CC574" s="24"/>
      <c r="CD574" s="24"/>
      <c r="CE574" s="24"/>
      <c r="CF574" s="24"/>
      <c r="CG574" s="24"/>
    </row>
    <row r="575" spans="1:85" s="30" customFormat="1" ht="12">
      <c r="A575" s="6" t="s">
        <v>317</v>
      </c>
      <c r="B575" s="5" t="s">
        <v>22</v>
      </c>
      <c r="C575" s="5" t="s">
        <v>9</v>
      </c>
      <c r="D575" s="5" t="s">
        <v>6</v>
      </c>
      <c r="E575" s="5" t="s">
        <v>689</v>
      </c>
      <c r="F575" s="8" t="s">
        <v>58</v>
      </c>
      <c r="G575" s="121">
        <f t="shared" si="111"/>
        <v>0</v>
      </c>
      <c r="H575" s="121">
        <f t="shared" si="111"/>
        <v>150000</v>
      </c>
      <c r="I575" s="121">
        <f t="shared" si="111"/>
        <v>90000</v>
      </c>
      <c r="J575" s="117">
        <f t="shared" si="102"/>
        <v>60</v>
      </c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  <c r="AA575" s="24"/>
      <c r="AB575" s="24"/>
      <c r="AC575" s="24"/>
      <c r="AD575" s="24"/>
      <c r="AE575" s="24"/>
      <c r="AF575" s="24"/>
      <c r="AG575" s="24"/>
      <c r="AH575" s="24"/>
      <c r="AI575" s="24"/>
      <c r="AJ575" s="24"/>
      <c r="AK575" s="24"/>
      <c r="AL575" s="24"/>
      <c r="AM575" s="24"/>
      <c r="AN575" s="24"/>
      <c r="AO575" s="24"/>
      <c r="AP575" s="24"/>
      <c r="AQ575" s="24"/>
      <c r="AR575" s="24"/>
      <c r="AS575" s="24"/>
      <c r="AT575" s="24"/>
      <c r="AU575" s="24"/>
      <c r="AV575" s="24"/>
      <c r="AW575" s="24"/>
      <c r="AX575" s="24"/>
      <c r="AY575" s="24"/>
      <c r="AZ575" s="24"/>
      <c r="BA575" s="24"/>
      <c r="BB575" s="24"/>
      <c r="BC575" s="24"/>
      <c r="BD575" s="24"/>
      <c r="BE575" s="24"/>
      <c r="BF575" s="24"/>
      <c r="BG575" s="24"/>
      <c r="BH575" s="24"/>
      <c r="BI575" s="24"/>
      <c r="BJ575" s="24"/>
      <c r="BK575" s="24"/>
      <c r="BL575" s="24"/>
      <c r="BM575" s="24"/>
      <c r="BN575" s="24"/>
      <c r="BO575" s="24"/>
      <c r="BP575" s="24"/>
      <c r="BQ575" s="24"/>
      <c r="BR575" s="24"/>
      <c r="BS575" s="24"/>
      <c r="BT575" s="24"/>
      <c r="BU575" s="24"/>
      <c r="BV575" s="24"/>
      <c r="BW575" s="24"/>
      <c r="BX575" s="24"/>
      <c r="BY575" s="24"/>
      <c r="BZ575" s="24"/>
      <c r="CA575" s="24"/>
      <c r="CB575" s="24"/>
      <c r="CC575" s="24"/>
      <c r="CD575" s="24"/>
      <c r="CE575" s="24"/>
      <c r="CF575" s="24"/>
      <c r="CG575" s="24"/>
    </row>
    <row r="576" spans="1:85" s="30" customFormat="1" ht="12">
      <c r="A576" s="6" t="s">
        <v>78</v>
      </c>
      <c r="B576" s="5" t="s">
        <v>22</v>
      </c>
      <c r="C576" s="5" t="s">
        <v>9</v>
      </c>
      <c r="D576" s="5" t="s">
        <v>6</v>
      </c>
      <c r="E576" s="5" t="s">
        <v>689</v>
      </c>
      <c r="F576" s="8" t="s">
        <v>59</v>
      </c>
      <c r="G576" s="121"/>
      <c r="H576" s="121">
        <v>150000</v>
      </c>
      <c r="I576" s="121">
        <v>90000</v>
      </c>
      <c r="J576" s="117">
        <f t="shared" si="102"/>
        <v>60</v>
      </c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  <c r="AA576" s="24"/>
      <c r="AB576" s="24"/>
      <c r="AC576" s="24"/>
      <c r="AD576" s="24"/>
      <c r="AE576" s="24"/>
      <c r="AF576" s="24"/>
      <c r="AG576" s="24"/>
      <c r="AH576" s="24"/>
      <c r="AI576" s="24"/>
      <c r="AJ576" s="24"/>
      <c r="AK576" s="24"/>
      <c r="AL576" s="24"/>
      <c r="AM576" s="24"/>
      <c r="AN576" s="24"/>
      <c r="AO576" s="24"/>
      <c r="AP576" s="24"/>
      <c r="AQ576" s="24"/>
      <c r="AR576" s="24"/>
      <c r="AS576" s="24"/>
      <c r="AT576" s="24"/>
      <c r="AU576" s="24"/>
      <c r="AV576" s="24"/>
      <c r="AW576" s="24"/>
      <c r="AX576" s="24"/>
      <c r="AY576" s="24"/>
      <c r="AZ576" s="24"/>
      <c r="BA576" s="24"/>
      <c r="BB576" s="24"/>
      <c r="BC576" s="24"/>
      <c r="BD576" s="24"/>
      <c r="BE576" s="24"/>
      <c r="BF576" s="24"/>
      <c r="BG576" s="24"/>
      <c r="BH576" s="24"/>
      <c r="BI576" s="24"/>
      <c r="BJ576" s="24"/>
      <c r="BK576" s="24"/>
      <c r="BL576" s="24"/>
      <c r="BM576" s="24"/>
      <c r="BN576" s="24"/>
      <c r="BO576" s="24"/>
      <c r="BP576" s="24"/>
      <c r="BQ576" s="24"/>
      <c r="BR576" s="24"/>
      <c r="BS576" s="24"/>
      <c r="BT576" s="24"/>
      <c r="BU576" s="24"/>
      <c r="BV576" s="24"/>
      <c r="BW576" s="24"/>
      <c r="BX576" s="24"/>
      <c r="BY576" s="24"/>
      <c r="BZ576" s="24"/>
      <c r="CA576" s="24"/>
      <c r="CB576" s="24"/>
      <c r="CC576" s="24"/>
      <c r="CD576" s="24"/>
      <c r="CE576" s="24"/>
      <c r="CF576" s="24"/>
      <c r="CG576" s="24"/>
    </row>
    <row r="577" spans="1:85" s="30" customFormat="1" ht="36">
      <c r="A577" s="6" t="s">
        <v>719</v>
      </c>
      <c r="B577" s="5" t="s">
        <v>22</v>
      </c>
      <c r="C577" s="5" t="s">
        <v>9</v>
      </c>
      <c r="D577" s="5" t="s">
        <v>6</v>
      </c>
      <c r="E577" s="5" t="s">
        <v>718</v>
      </c>
      <c r="F577" s="8"/>
      <c r="G577" s="121">
        <f t="shared" ref="G577:I578" si="112">G578</f>
        <v>0</v>
      </c>
      <c r="H577" s="121">
        <f t="shared" si="112"/>
        <v>700000</v>
      </c>
      <c r="I577" s="121">
        <f t="shared" si="112"/>
        <v>457050</v>
      </c>
      <c r="J577" s="117">
        <f t="shared" si="102"/>
        <v>65.292857142857144</v>
      </c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  <c r="AA577" s="24"/>
      <c r="AB577" s="24"/>
      <c r="AC577" s="24"/>
      <c r="AD577" s="24"/>
      <c r="AE577" s="24"/>
      <c r="AF577" s="24"/>
      <c r="AG577" s="24"/>
      <c r="AH577" s="24"/>
      <c r="AI577" s="24"/>
      <c r="AJ577" s="24"/>
      <c r="AK577" s="24"/>
      <c r="AL577" s="24"/>
      <c r="AM577" s="24"/>
      <c r="AN577" s="24"/>
      <c r="AO577" s="24"/>
      <c r="AP577" s="24"/>
      <c r="AQ577" s="24"/>
      <c r="AR577" s="24"/>
      <c r="AS577" s="24"/>
      <c r="AT577" s="24"/>
      <c r="AU577" s="24"/>
      <c r="AV577" s="24"/>
      <c r="AW577" s="24"/>
      <c r="AX577" s="24"/>
      <c r="AY577" s="24"/>
      <c r="AZ577" s="24"/>
      <c r="BA577" s="24"/>
      <c r="BB577" s="24"/>
      <c r="BC577" s="24"/>
      <c r="BD577" s="24"/>
      <c r="BE577" s="24"/>
      <c r="BF577" s="24"/>
      <c r="BG577" s="24"/>
      <c r="BH577" s="24"/>
      <c r="BI577" s="24"/>
      <c r="BJ577" s="24"/>
      <c r="BK577" s="24"/>
      <c r="BL577" s="24"/>
      <c r="BM577" s="24"/>
      <c r="BN577" s="24"/>
      <c r="BO577" s="24"/>
      <c r="BP577" s="24"/>
      <c r="BQ577" s="24"/>
      <c r="BR577" s="24"/>
      <c r="BS577" s="24"/>
      <c r="BT577" s="24"/>
      <c r="BU577" s="24"/>
      <c r="BV577" s="24"/>
      <c r="BW577" s="24"/>
      <c r="BX577" s="24"/>
      <c r="BY577" s="24"/>
      <c r="BZ577" s="24"/>
      <c r="CA577" s="24"/>
      <c r="CB577" s="24"/>
      <c r="CC577" s="24"/>
      <c r="CD577" s="24"/>
      <c r="CE577" s="24"/>
      <c r="CF577" s="24"/>
      <c r="CG577" s="24"/>
    </row>
    <row r="578" spans="1:85" s="30" customFormat="1" ht="12">
      <c r="A578" s="6" t="s">
        <v>317</v>
      </c>
      <c r="B578" s="5" t="s">
        <v>22</v>
      </c>
      <c r="C578" s="5" t="s">
        <v>9</v>
      </c>
      <c r="D578" s="5" t="s">
        <v>6</v>
      </c>
      <c r="E578" s="5" t="s">
        <v>718</v>
      </c>
      <c r="F578" s="8" t="s">
        <v>58</v>
      </c>
      <c r="G578" s="121">
        <f t="shared" si="112"/>
        <v>0</v>
      </c>
      <c r="H578" s="121">
        <f t="shared" si="112"/>
        <v>700000</v>
      </c>
      <c r="I578" s="121">
        <f t="shared" si="112"/>
        <v>457050</v>
      </c>
      <c r="J578" s="117">
        <f t="shared" si="102"/>
        <v>65.292857142857144</v>
      </c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  <c r="AA578" s="24"/>
      <c r="AB578" s="24"/>
      <c r="AC578" s="24"/>
      <c r="AD578" s="24"/>
      <c r="AE578" s="24"/>
      <c r="AF578" s="24"/>
      <c r="AG578" s="24"/>
      <c r="AH578" s="24"/>
      <c r="AI578" s="24"/>
      <c r="AJ578" s="24"/>
      <c r="AK578" s="24"/>
      <c r="AL578" s="24"/>
      <c r="AM578" s="24"/>
      <c r="AN578" s="24"/>
      <c r="AO578" s="24"/>
      <c r="AP578" s="24"/>
      <c r="AQ578" s="24"/>
      <c r="AR578" s="24"/>
      <c r="AS578" s="24"/>
      <c r="AT578" s="24"/>
      <c r="AU578" s="24"/>
      <c r="AV578" s="24"/>
      <c r="AW578" s="24"/>
      <c r="AX578" s="24"/>
      <c r="AY578" s="24"/>
      <c r="AZ578" s="24"/>
      <c r="BA578" s="24"/>
      <c r="BB578" s="24"/>
      <c r="BC578" s="24"/>
      <c r="BD578" s="24"/>
      <c r="BE578" s="24"/>
      <c r="BF578" s="24"/>
      <c r="BG578" s="24"/>
      <c r="BH578" s="24"/>
      <c r="BI578" s="24"/>
      <c r="BJ578" s="24"/>
      <c r="BK578" s="24"/>
      <c r="BL578" s="24"/>
      <c r="BM578" s="24"/>
      <c r="BN578" s="24"/>
      <c r="BO578" s="24"/>
      <c r="BP578" s="24"/>
      <c r="BQ578" s="24"/>
      <c r="BR578" s="24"/>
      <c r="BS578" s="24"/>
      <c r="BT578" s="24"/>
      <c r="BU578" s="24"/>
      <c r="BV578" s="24"/>
      <c r="BW578" s="24"/>
      <c r="BX578" s="24"/>
      <c r="BY578" s="24"/>
      <c r="BZ578" s="24"/>
      <c r="CA578" s="24"/>
      <c r="CB578" s="24"/>
      <c r="CC578" s="24"/>
      <c r="CD578" s="24"/>
      <c r="CE578" s="24"/>
      <c r="CF578" s="24"/>
      <c r="CG578" s="24"/>
    </row>
    <row r="579" spans="1:85" s="30" customFormat="1" ht="12">
      <c r="A579" s="6" t="s">
        <v>78</v>
      </c>
      <c r="B579" s="5" t="s">
        <v>22</v>
      </c>
      <c r="C579" s="5" t="s">
        <v>9</v>
      </c>
      <c r="D579" s="5" t="s">
        <v>6</v>
      </c>
      <c r="E579" s="5" t="s">
        <v>718</v>
      </c>
      <c r="F579" s="8" t="s">
        <v>59</v>
      </c>
      <c r="G579" s="121"/>
      <c r="H579" s="121">
        <v>700000</v>
      </c>
      <c r="I579" s="121">
        <v>457050</v>
      </c>
      <c r="J579" s="117">
        <f t="shared" si="102"/>
        <v>65.292857142857144</v>
      </c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  <c r="AA579" s="24"/>
      <c r="AB579" s="24"/>
      <c r="AC579" s="24"/>
      <c r="AD579" s="24"/>
      <c r="AE579" s="24"/>
      <c r="AF579" s="24"/>
      <c r="AG579" s="24"/>
      <c r="AH579" s="24"/>
      <c r="AI579" s="24"/>
      <c r="AJ579" s="24"/>
      <c r="AK579" s="24"/>
      <c r="AL579" s="24"/>
      <c r="AM579" s="24"/>
      <c r="AN579" s="24"/>
      <c r="AO579" s="24"/>
      <c r="AP579" s="24"/>
      <c r="AQ579" s="24"/>
      <c r="AR579" s="24"/>
      <c r="AS579" s="24"/>
      <c r="AT579" s="24"/>
      <c r="AU579" s="24"/>
      <c r="AV579" s="24"/>
      <c r="AW579" s="24"/>
      <c r="AX579" s="24"/>
      <c r="AY579" s="24"/>
      <c r="AZ579" s="24"/>
      <c r="BA579" s="24"/>
      <c r="BB579" s="24"/>
      <c r="BC579" s="24"/>
      <c r="BD579" s="24"/>
      <c r="BE579" s="24"/>
      <c r="BF579" s="24"/>
      <c r="BG579" s="24"/>
      <c r="BH579" s="24"/>
      <c r="BI579" s="24"/>
      <c r="BJ579" s="24"/>
      <c r="BK579" s="24"/>
      <c r="BL579" s="24"/>
      <c r="BM579" s="24"/>
      <c r="BN579" s="24"/>
      <c r="BO579" s="24"/>
      <c r="BP579" s="24"/>
      <c r="BQ579" s="24"/>
      <c r="BR579" s="24"/>
      <c r="BS579" s="24"/>
      <c r="BT579" s="24"/>
      <c r="BU579" s="24"/>
      <c r="BV579" s="24"/>
      <c r="BW579" s="24"/>
      <c r="BX579" s="24"/>
      <c r="BY579" s="24"/>
      <c r="BZ579" s="24"/>
      <c r="CA579" s="24"/>
      <c r="CB579" s="24"/>
      <c r="CC579" s="24"/>
      <c r="CD579" s="24"/>
      <c r="CE579" s="24"/>
      <c r="CF579" s="24"/>
      <c r="CG579" s="24"/>
    </row>
    <row r="580" spans="1:85" s="30" customFormat="1" ht="29.25" customHeight="1">
      <c r="A580" s="6" t="s">
        <v>394</v>
      </c>
      <c r="B580" s="5" t="s">
        <v>22</v>
      </c>
      <c r="C580" s="5" t="s">
        <v>9</v>
      </c>
      <c r="D580" s="5" t="s">
        <v>6</v>
      </c>
      <c r="E580" s="5" t="s">
        <v>696</v>
      </c>
      <c r="F580" s="5"/>
      <c r="G580" s="121">
        <f t="shared" ref="G580:I581" si="113">G581</f>
        <v>0</v>
      </c>
      <c r="H580" s="121">
        <f t="shared" si="113"/>
        <v>0</v>
      </c>
      <c r="I580" s="121">
        <f t="shared" si="113"/>
        <v>0</v>
      </c>
      <c r="J580" s="117" t="e">
        <f t="shared" si="102"/>
        <v>#DIV/0!</v>
      </c>
      <c r="K580" s="112"/>
      <c r="L580" s="113"/>
      <c r="M580" s="113"/>
      <c r="N580" s="113"/>
      <c r="O580" s="113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  <c r="AA580" s="24"/>
      <c r="AB580" s="24"/>
      <c r="AC580" s="24"/>
      <c r="AD580" s="24"/>
      <c r="AE580" s="24"/>
      <c r="AF580" s="24"/>
      <c r="AG580" s="24"/>
      <c r="AH580" s="24"/>
      <c r="AI580" s="24"/>
      <c r="AJ580" s="24"/>
      <c r="AK580" s="24"/>
      <c r="AL580" s="24"/>
      <c r="AM580" s="24"/>
      <c r="AN580" s="24"/>
      <c r="AO580" s="24"/>
      <c r="AP580" s="24"/>
      <c r="AQ580" s="24"/>
      <c r="AR580" s="24"/>
      <c r="AS580" s="24"/>
      <c r="AT580" s="24"/>
      <c r="AU580" s="24"/>
      <c r="AV580" s="24"/>
      <c r="AW580" s="24"/>
      <c r="AX580" s="24"/>
      <c r="AY580" s="24"/>
      <c r="AZ580" s="24"/>
      <c r="BA580" s="24"/>
      <c r="BB580" s="24"/>
      <c r="BC580" s="24"/>
      <c r="BD580" s="24"/>
      <c r="BE580" s="24"/>
      <c r="BF580" s="24"/>
      <c r="BG580" s="24"/>
      <c r="BH580" s="24"/>
      <c r="BI580" s="24"/>
      <c r="BJ580" s="24"/>
      <c r="BK580" s="24"/>
      <c r="BL580" s="24"/>
      <c r="BM580" s="24"/>
      <c r="BN580" s="24"/>
      <c r="BO580" s="24"/>
      <c r="BP580" s="24"/>
      <c r="BQ580" s="24"/>
      <c r="BR580" s="24"/>
      <c r="BS580" s="24"/>
      <c r="BT580" s="24"/>
      <c r="BU580" s="24"/>
      <c r="BV580" s="24"/>
      <c r="BW580" s="24"/>
      <c r="BX580" s="24"/>
      <c r="BY580" s="24"/>
      <c r="BZ580" s="24"/>
      <c r="CA580" s="24"/>
      <c r="CB580" s="24"/>
      <c r="CC580" s="24"/>
      <c r="CD580" s="24"/>
      <c r="CE580" s="24"/>
      <c r="CF580" s="24"/>
      <c r="CG580" s="24"/>
    </row>
    <row r="581" spans="1:85" s="30" customFormat="1" ht="12">
      <c r="A581" s="6" t="s">
        <v>317</v>
      </c>
      <c r="B581" s="5" t="s">
        <v>22</v>
      </c>
      <c r="C581" s="5" t="s">
        <v>9</v>
      </c>
      <c r="D581" s="5" t="s">
        <v>6</v>
      </c>
      <c r="E581" s="5" t="s">
        <v>696</v>
      </c>
      <c r="F581" s="8" t="s">
        <v>58</v>
      </c>
      <c r="G581" s="121">
        <f t="shared" si="113"/>
        <v>0</v>
      </c>
      <c r="H581" s="121">
        <f t="shared" si="113"/>
        <v>0</v>
      </c>
      <c r="I581" s="121">
        <f t="shared" si="113"/>
        <v>0</v>
      </c>
      <c r="J581" s="117" t="e">
        <f t="shared" si="102"/>
        <v>#DIV/0!</v>
      </c>
      <c r="K581" s="112"/>
      <c r="L581" s="113"/>
      <c r="M581" s="113"/>
      <c r="N581" s="113"/>
      <c r="O581" s="113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  <c r="AA581" s="24"/>
      <c r="AB581" s="24"/>
      <c r="AC581" s="24"/>
      <c r="AD581" s="24"/>
      <c r="AE581" s="24"/>
      <c r="AF581" s="24"/>
      <c r="AG581" s="24"/>
      <c r="AH581" s="24"/>
      <c r="AI581" s="24"/>
      <c r="AJ581" s="24"/>
      <c r="AK581" s="24"/>
      <c r="AL581" s="24"/>
      <c r="AM581" s="24"/>
      <c r="AN581" s="24"/>
      <c r="AO581" s="24"/>
      <c r="AP581" s="24"/>
      <c r="AQ581" s="24"/>
      <c r="AR581" s="24"/>
      <c r="AS581" s="24"/>
      <c r="AT581" s="24"/>
      <c r="AU581" s="24"/>
      <c r="AV581" s="24"/>
      <c r="AW581" s="24"/>
      <c r="AX581" s="24"/>
      <c r="AY581" s="24"/>
      <c r="AZ581" s="24"/>
      <c r="BA581" s="24"/>
      <c r="BB581" s="24"/>
      <c r="BC581" s="24"/>
      <c r="BD581" s="24"/>
      <c r="BE581" s="24"/>
      <c r="BF581" s="24"/>
      <c r="BG581" s="24"/>
      <c r="BH581" s="24"/>
      <c r="BI581" s="24"/>
      <c r="BJ581" s="24"/>
      <c r="BK581" s="24"/>
      <c r="BL581" s="24"/>
      <c r="BM581" s="24"/>
      <c r="BN581" s="24"/>
      <c r="BO581" s="24"/>
      <c r="BP581" s="24"/>
      <c r="BQ581" s="24"/>
      <c r="BR581" s="24"/>
      <c r="BS581" s="24"/>
      <c r="BT581" s="24"/>
      <c r="BU581" s="24"/>
      <c r="BV581" s="24"/>
      <c r="BW581" s="24"/>
      <c r="BX581" s="24"/>
      <c r="BY581" s="24"/>
      <c r="BZ581" s="24"/>
      <c r="CA581" s="24"/>
      <c r="CB581" s="24"/>
      <c r="CC581" s="24"/>
      <c r="CD581" s="24"/>
      <c r="CE581" s="24"/>
      <c r="CF581" s="24"/>
      <c r="CG581" s="24"/>
    </row>
    <row r="582" spans="1:85" s="30" customFormat="1" ht="12">
      <c r="A582" s="6" t="s">
        <v>78</v>
      </c>
      <c r="B582" s="5" t="s">
        <v>22</v>
      </c>
      <c r="C582" s="5" t="s">
        <v>9</v>
      </c>
      <c r="D582" s="5" t="s">
        <v>6</v>
      </c>
      <c r="E582" s="5" t="s">
        <v>696</v>
      </c>
      <c r="F582" s="8" t="s">
        <v>59</v>
      </c>
      <c r="G582" s="121"/>
      <c r="H582" s="121"/>
      <c r="I582" s="121"/>
      <c r="J582" s="117" t="e">
        <f t="shared" si="102"/>
        <v>#DIV/0!</v>
      </c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  <c r="AA582" s="24"/>
      <c r="AB582" s="24"/>
      <c r="AC582" s="24"/>
      <c r="AD582" s="24"/>
      <c r="AE582" s="24"/>
      <c r="AF582" s="24"/>
      <c r="AG582" s="24"/>
      <c r="AH582" s="24"/>
      <c r="AI582" s="24"/>
      <c r="AJ582" s="24"/>
      <c r="AK582" s="24"/>
      <c r="AL582" s="24"/>
      <c r="AM582" s="24"/>
      <c r="AN582" s="24"/>
      <c r="AO582" s="24"/>
      <c r="AP582" s="24"/>
      <c r="AQ582" s="24"/>
      <c r="AR582" s="24"/>
      <c r="AS582" s="24"/>
      <c r="AT582" s="24"/>
      <c r="AU582" s="24"/>
      <c r="AV582" s="24"/>
      <c r="AW582" s="24"/>
      <c r="AX582" s="24"/>
      <c r="AY582" s="24"/>
      <c r="AZ582" s="24"/>
      <c r="BA582" s="24"/>
      <c r="BB582" s="24"/>
      <c r="BC582" s="24"/>
      <c r="BD582" s="24"/>
      <c r="BE582" s="24"/>
      <c r="BF582" s="24"/>
      <c r="BG582" s="24"/>
      <c r="BH582" s="24"/>
      <c r="BI582" s="24"/>
      <c r="BJ582" s="24"/>
      <c r="BK582" s="24"/>
      <c r="BL582" s="24"/>
      <c r="BM582" s="24"/>
      <c r="BN582" s="24"/>
      <c r="BO582" s="24"/>
      <c r="BP582" s="24"/>
      <c r="BQ582" s="24"/>
      <c r="BR582" s="24"/>
      <c r="BS582" s="24"/>
      <c r="BT582" s="24"/>
      <c r="BU582" s="24"/>
      <c r="BV582" s="24"/>
      <c r="BW582" s="24"/>
      <c r="BX582" s="24"/>
      <c r="BY582" s="24"/>
      <c r="BZ582" s="24"/>
      <c r="CA582" s="24"/>
      <c r="CB582" s="24"/>
      <c r="CC582" s="24"/>
      <c r="CD582" s="24"/>
      <c r="CE582" s="24"/>
      <c r="CF582" s="24"/>
      <c r="CG582" s="24"/>
    </row>
    <row r="583" spans="1:85" s="30" customFormat="1" ht="29.25" customHeight="1">
      <c r="A583" s="6" t="s">
        <v>587</v>
      </c>
      <c r="B583" s="5" t="s">
        <v>22</v>
      </c>
      <c r="C583" s="5" t="s">
        <v>9</v>
      </c>
      <c r="D583" s="5" t="s">
        <v>6</v>
      </c>
      <c r="E583" s="5" t="s">
        <v>586</v>
      </c>
      <c r="F583" s="8"/>
      <c r="G583" s="121">
        <f t="shared" ref="G583:I584" si="114">G584</f>
        <v>0</v>
      </c>
      <c r="H583" s="121">
        <f t="shared" si="114"/>
        <v>4409828.8499999996</v>
      </c>
      <c r="I583" s="121">
        <f t="shared" si="114"/>
        <v>4409828.8499999996</v>
      </c>
      <c r="J583" s="117">
        <f t="shared" si="102"/>
        <v>100</v>
      </c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  <c r="AA583" s="24"/>
      <c r="AB583" s="24"/>
      <c r="AC583" s="24"/>
      <c r="AD583" s="24"/>
      <c r="AE583" s="24"/>
      <c r="AF583" s="24"/>
      <c r="AG583" s="24"/>
      <c r="AH583" s="24"/>
      <c r="AI583" s="24"/>
      <c r="AJ583" s="24"/>
      <c r="AK583" s="24"/>
      <c r="AL583" s="24"/>
      <c r="AM583" s="24"/>
      <c r="AN583" s="24"/>
      <c r="AO583" s="24"/>
      <c r="AP583" s="24"/>
      <c r="AQ583" s="24"/>
      <c r="AR583" s="24"/>
      <c r="AS583" s="24"/>
      <c r="AT583" s="24"/>
      <c r="AU583" s="24"/>
      <c r="AV583" s="24"/>
      <c r="AW583" s="24"/>
      <c r="AX583" s="24"/>
      <c r="AY583" s="24"/>
      <c r="AZ583" s="24"/>
      <c r="BA583" s="24"/>
      <c r="BB583" s="24"/>
      <c r="BC583" s="24"/>
      <c r="BD583" s="24"/>
      <c r="BE583" s="24"/>
      <c r="BF583" s="24"/>
      <c r="BG583" s="24"/>
      <c r="BH583" s="24"/>
      <c r="BI583" s="24"/>
      <c r="BJ583" s="24"/>
      <c r="BK583" s="24"/>
      <c r="BL583" s="24"/>
      <c r="BM583" s="24"/>
      <c r="BN583" s="24"/>
      <c r="BO583" s="24"/>
      <c r="BP583" s="24"/>
      <c r="BQ583" s="24"/>
      <c r="BR583" s="24"/>
      <c r="BS583" s="24"/>
      <c r="BT583" s="24"/>
      <c r="BU583" s="24"/>
      <c r="BV583" s="24"/>
      <c r="BW583" s="24"/>
      <c r="BX583" s="24"/>
      <c r="BY583" s="24"/>
      <c r="BZ583" s="24"/>
      <c r="CA583" s="24"/>
      <c r="CB583" s="24"/>
      <c r="CC583" s="24"/>
      <c r="CD583" s="24"/>
      <c r="CE583" s="24"/>
      <c r="CF583" s="24"/>
      <c r="CG583" s="24"/>
    </row>
    <row r="584" spans="1:85" s="30" customFormat="1" ht="12">
      <c r="A584" s="6" t="s">
        <v>317</v>
      </c>
      <c r="B584" s="5" t="s">
        <v>22</v>
      </c>
      <c r="C584" s="5" t="s">
        <v>9</v>
      </c>
      <c r="D584" s="5" t="s">
        <v>6</v>
      </c>
      <c r="E584" s="5" t="s">
        <v>586</v>
      </c>
      <c r="F584" s="8" t="s">
        <v>58</v>
      </c>
      <c r="G584" s="121">
        <f t="shared" si="114"/>
        <v>0</v>
      </c>
      <c r="H584" s="121">
        <f t="shared" si="114"/>
        <v>4409828.8499999996</v>
      </c>
      <c r="I584" s="121">
        <f t="shared" si="114"/>
        <v>4409828.8499999996</v>
      </c>
      <c r="J584" s="117">
        <f t="shared" si="102"/>
        <v>100</v>
      </c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  <c r="AA584" s="24"/>
      <c r="AB584" s="24"/>
      <c r="AC584" s="24"/>
      <c r="AD584" s="24"/>
      <c r="AE584" s="24"/>
      <c r="AF584" s="24"/>
      <c r="AG584" s="24"/>
      <c r="AH584" s="24"/>
      <c r="AI584" s="24"/>
      <c r="AJ584" s="24"/>
      <c r="AK584" s="24"/>
      <c r="AL584" s="24"/>
      <c r="AM584" s="24"/>
      <c r="AN584" s="24"/>
      <c r="AO584" s="24"/>
      <c r="AP584" s="24"/>
      <c r="AQ584" s="24"/>
      <c r="AR584" s="24"/>
      <c r="AS584" s="24"/>
      <c r="AT584" s="24"/>
      <c r="AU584" s="24"/>
      <c r="AV584" s="24"/>
      <c r="AW584" s="24"/>
      <c r="AX584" s="24"/>
      <c r="AY584" s="24"/>
      <c r="AZ584" s="24"/>
      <c r="BA584" s="24"/>
      <c r="BB584" s="24"/>
      <c r="BC584" s="24"/>
      <c r="BD584" s="24"/>
      <c r="BE584" s="24"/>
      <c r="BF584" s="24"/>
      <c r="BG584" s="24"/>
      <c r="BH584" s="24"/>
      <c r="BI584" s="24"/>
      <c r="BJ584" s="24"/>
      <c r="BK584" s="24"/>
      <c r="BL584" s="24"/>
      <c r="BM584" s="24"/>
      <c r="BN584" s="24"/>
      <c r="BO584" s="24"/>
      <c r="BP584" s="24"/>
      <c r="BQ584" s="24"/>
      <c r="BR584" s="24"/>
      <c r="BS584" s="24"/>
      <c r="BT584" s="24"/>
      <c r="BU584" s="24"/>
      <c r="BV584" s="24"/>
      <c r="BW584" s="24"/>
      <c r="BX584" s="24"/>
      <c r="BY584" s="24"/>
      <c r="BZ584" s="24"/>
      <c r="CA584" s="24"/>
      <c r="CB584" s="24"/>
      <c r="CC584" s="24"/>
      <c r="CD584" s="24"/>
      <c r="CE584" s="24"/>
      <c r="CF584" s="24"/>
      <c r="CG584" s="24"/>
    </row>
    <row r="585" spans="1:85" s="30" customFormat="1" ht="12">
      <c r="A585" s="6" t="s">
        <v>78</v>
      </c>
      <c r="B585" s="5" t="s">
        <v>22</v>
      </c>
      <c r="C585" s="5" t="s">
        <v>9</v>
      </c>
      <c r="D585" s="5" t="s">
        <v>6</v>
      </c>
      <c r="E585" s="5" t="s">
        <v>586</v>
      </c>
      <c r="F585" s="8" t="s">
        <v>59</v>
      </c>
      <c r="G585" s="121"/>
      <c r="H585" s="121">
        <v>4409828.8499999996</v>
      </c>
      <c r="I585" s="121">
        <v>4409828.8499999996</v>
      </c>
      <c r="J585" s="117">
        <f t="shared" si="102"/>
        <v>100</v>
      </c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  <c r="AA585" s="24"/>
      <c r="AB585" s="24"/>
      <c r="AC585" s="24"/>
      <c r="AD585" s="24"/>
      <c r="AE585" s="24"/>
      <c r="AF585" s="24"/>
      <c r="AG585" s="24"/>
      <c r="AH585" s="24"/>
      <c r="AI585" s="24"/>
      <c r="AJ585" s="24"/>
      <c r="AK585" s="24"/>
      <c r="AL585" s="24"/>
      <c r="AM585" s="24"/>
      <c r="AN585" s="24"/>
      <c r="AO585" s="24"/>
      <c r="AP585" s="24"/>
      <c r="AQ585" s="24"/>
      <c r="AR585" s="24"/>
      <c r="AS585" s="24"/>
      <c r="AT585" s="24"/>
      <c r="AU585" s="24"/>
      <c r="AV585" s="24"/>
      <c r="AW585" s="24"/>
      <c r="AX585" s="24"/>
      <c r="AY585" s="24"/>
      <c r="AZ585" s="24"/>
      <c r="BA585" s="24"/>
      <c r="BB585" s="24"/>
      <c r="BC585" s="24"/>
      <c r="BD585" s="24"/>
      <c r="BE585" s="24"/>
      <c r="BF585" s="24"/>
      <c r="BG585" s="24"/>
      <c r="BH585" s="24"/>
      <c r="BI585" s="24"/>
      <c r="BJ585" s="24"/>
      <c r="BK585" s="24"/>
      <c r="BL585" s="24"/>
      <c r="BM585" s="24"/>
      <c r="BN585" s="24"/>
      <c r="BO585" s="24"/>
      <c r="BP585" s="24"/>
      <c r="BQ585" s="24"/>
      <c r="BR585" s="24"/>
      <c r="BS585" s="24"/>
      <c r="BT585" s="24"/>
      <c r="BU585" s="24"/>
      <c r="BV585" s="24"/>
      <c r="BW585" s="24"/>
      <c r="BX585" s="24"/>
      <c r="BY585" s="24"/>
      <c r="BZ585" s="24"/>
      <c r="CA585" s="24"/>
      <c r="CB585" s="24"/>
      <c r="CC585" s="24"/>
      <c r="CD585" s="24"/>
      <c r="CE585" s="24"/>
      <c r="CF585" s="24"/>
      <c r="CG585" s="24"/>
    </row>
    <row r="586" spans="1:85" s="30" customFormat="1" ht="12">
      <c r="A586" s="6" t="s">
        <v>584</v>
      </c>
      <c r="B586" s="5" t="s">
        <v>22</v>
      </c>
      <c r="C586" s="5" t="s">
        <v>9</v>
      </c>
      <c r="D586" s="5" t="s">
        <v>6</v>
      </c>
      <c r="E586" s="5" t="s">
        <v>585</v>
      </c>
      <c r="F586" s="8"/>
      <c r="G586" s="121">
        <f>G590+G587</f>
        <v>0</v>
      </c>
      <c r="H586" s="121">
        <f>H590+H587</f>
        <v>62178202.25</v>
      </c>
      <c r="I586" s="121">
        <f>I590+I587</f>
        <v>62178202.25</v>
      </c>
      <c r="J586" s="117">
        <f t="shared" si="102"/>
        <v>100</v>
      </c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  <c r="AA586" s="24"/>
      <c r="AB586" s="24"/>
      <c r="AC586" s="24"/>
      <c r="AD586" s="24"/>
      <c r="AE586" s="24"/>
      <c r="AF586" s="24"/>
      <c r="AG586" s="24"/>
      <c r="AH586" s="24"/>
      <c r="AI586" s="24"/>
      <c r="AJ586" s="24"/>
      <c r="AK586" s="24"/>
      <c r="AL586" s="24"/>
      <c r="AM586" s="24"/>
      <c r="AN586" s="24"/>
      <c r="AO586" s="24"/>
      <c r="AP586" s="24"/>
      <c r="AQ586" s="24"/>
      <c r="AR586" s="24"/>
      <c r="AS586" s="24"/>
      <c r="AT586" s="24"/>
      <c r="AU586" s="24"/>
      <c r="AV586" s="24"/>
      <c r="AW586" s="24"/>
      <c r="AX586" s="24"/>
      <c r="AY586" s="24"/>
      <c r="AZ586" s="24"/>
      <c r="BA586" s="24"/>
      <c r="BB586" s="24"/>
      <c r="BC586" s="24"/>
      <c r="BD586" s="24"/>
      <c r="BE586" s="24"/>
      <c r="BF586" s="24"/>
      <c r="BG586" s="24"/>
      <c r="BH586" s="24"/>
      <c r="BI586" s="24"/>
      <c r="BJ586" s="24"/>
      <c r="BK586" s="24"/>
      <c r="BL586" s="24"/>
      <c r="BM586" s="24"/>
      <c r="BN586" s="24"/>
      <c r="BO586" s="24"/>
      <c r="BP586" s="24"/>
      <c r="BQ586" s="24"/>
      <c r="BR586" s="24"/>
      <c r="BS586" s="24"/>
      <c r="BT586" s="24"/>
      <c r="BU586" s="24"/>
      <c r="BV586" s="24"/>
      <c r="BW586" s="24"/>
      <c r="BX586" s="24"/>
      <c r="BY586" s="24"/>
      <c r="BZ586" s="24"/>
      <c r="CA586" s="24"/>
      <c r="CB586" s="24"/>
      <c r="CC586" s="24"/>
      <c r="CD586" s="24"/>
      <c r="CE586" s="24"/>
      <c r="CF586" s="24"/>
      <c r="CG586" s="24"/>
    </row>
    <row r="587" spans="1:85" s="30" customFormat="1" ht="24">
      <c r="A587" s="6" t="s">
        <v>392</v>
      </c>
      <c r="B587" s="5" t="s">
        <v>22</v>
      </c>
      <c r="C587" s="5" t="s">
        <v>9</v>
      </c>
      <c r="D587" s="5" t="s">
        <v>6</v>
      </c>
      <c r="E587" s="5" t="s">
        <v>600</v>
      </c>
      <c r="F587" s="8"/>
      <c r="G587" s="121">
        <f t="shared" ref="G587:I588" si="115">G588</f>
        <v>0</v>
      </c>
      <c r="H587" s="121">
        <f t="shared" si="115"/>
        <v>0</v>
      </c>
      <c r="I587" s="121">
        <f t="shared" si="115"/>
        <v>0</v>
      </c>
      <c r="J587" s="117" t="e">
        <f t="shared" si="102"/>
        <v>#DIV/0!</v>
      </c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  <c r="AA587" s="24"/>
      <c r="AB587" s="24"/>
      <c r="AC587" s="24"/>
      <c r="AD587" s="24"/>
      <c r="AE587" s="24"/>
      <c r="AF587" s="24"/>
      <c r="AG587" s="24"/>
      <c r="AH587" s="24"/>
      <c r="AI587" s="24"/>
      <c r="AJ587" s="24"/>
      <c r="AK587" s="24"/>
      <c r="AL587" s="24"/>
      <c r="AM587" s="24"/>
      <c r="AN587" s="24"/>
      <c r="AO587" s="24"/>
      <c r="AP587" s="24"/>
      <c r="AQ587" s="24"/>
      <c r="AR587" s="24"/>
      <c r="AS587" s="24"/>
      <c r="AT587" s="24"/>
      <c r="AU587" s="24"/>
      <c r="AV587" s="24"/>
      <c r="AW587" s="24"/>
      <c r="AX587" s="24"/>
      <c r="AY587" s="24"/>
      <c r="AZ587" s="24"/>
      <c r="BA587" s="24"/>
      <c r="BB587" s="24"/>
      <c r="BC587" s="24"/>
      <c r="BD587" s="24"/>
      <c r="BE587" s="24"/>
      <c r="BF587" s="24"/>
      <c r="BG587" s="24"/>
      <c r="BH587" s="24"/>
      <c r="BI587" s="24"/>
      <c r="BJ587" s="24"/>
      <c r="BK587" s="24"/>
      <c r="BL587" s="24"/>
      <c r="BM587" s="24"/>
      <c r="BN587" s="24"/>
      <c r="BO587" s="24"/>
      <c r="BP587" s="24"/>
      <c r="BQ587" s="24"/>
      <c r="BR587" s="24"/>
      <c r="BS587" s="24"/>
      <c r="BT587" s="24"/>
      <c r="BU587" s="24"/>
      <c r="BV587" s="24"/>
      <c r="BW587" s="24"/>
      <c r="BX587" s="24"/>
      <c r="BY587" s="24"/>
      <c r="BZ587" s="24"/>
      <c r="CA587" s="24"/>
      <c r="CB587" s="24"/>
      <c r="CC587" s="24"/>
      <c r="CD587" s="24"/>
      <c r="CE587" s="24"/>
      <c r="CF587" s="24"/>
      <c r="CG587" s="24"/>
    </row>
    <row r="588" spans="1:85" s="30" customFormat="1" ht="12">
      <c r="A588" s="6" t="s">
        <v>317</v>
      </c>
      <c r="B588" s="5" t="s">
        <v>22</v>
      </c>
      <c r="C588" s="5" t="s">
        <v>9</v>
      </c>
      <c r="D588" s="5" t="s">
        <v>6</v>
      </c>
      <c r="E588" s="5" t="s">
        <v>600</v>
      </c>
      <c r="F588" s="8" t="s">
        <v>58</v>
      </c>
      <c r="G588" s="121">
        <f t="shared" si="115"/>
        <v>0</v>
      </c>
      <c r="H588" s="121">
        <f t="shared" si="115"/>
        <v>0</v>
      </c>
      <c r="I588" s="121">
        <f t="shared" si="115"/>
        <v>0</v>
      </c>
      <c r="J588" s="117" t="e">
        <f t="shared" si="102"/>
        <v>#DIV/0!</v>
      </c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  <c r="AA588" s="24"/>
      <c r="AB588" s="24"/>
      <c r="AC588" s="24"/>
      <c r="AD588" s="24"/>
      <c r="AE588" s="24"/>
      <c r="AF588" s="24"/>
      <c r="AG588" s="24"/>
      <c r="AH588" s="24"/>
      <c r="AI588" s="24"/>
      <c r="AJ588" s="24"/>
      <c r="AK588" s="24"/>
      <c r="AL588" s="24"/>
      <c r="AM588" s="24"/>
      <c r="AN588" s="24"/>
      <c r="AO588" s="24"/>
      <c r="AP588" s="24"/>
      <c r="AQ588" s="24"/>
      <c r="AR588" s="24"/>
      <c r="AS588" s="24"/>
      <c r="AT588" s="24"/>
      <c r="AU588" s="24"/>
      <c r="AV588" s="24"/>
      <c r="AW588" s="24"/>
      <c r="AX588" s="24"/>
      <c r="AY588" s="24"/>
      <c r="AZ588" s="24"/>
      <c r="BA588" s="24"/>
      <c r="BB588" s="24"/>
      <c r="BC588" s="24"/>
      <c r="BD588" s="24"/>
      <c r="BE588" s="24"/>
      <c r="BF588" s="24"/>
      <c r="BG588" s="24"/>
      <c r="BH588" s="24"/>
      <c r="BI588" s="24"/>
      <c r="BJ588" s="24"/>
      <c r="BK588" s="24"/>
      <c r="BL588" s="24"/>
      <c r="BM588" s="24"/>
      <c r="BN588" s="24"/>
      <c r="BO588" s="24"/>
      <c r="BP588" s="24"/>
      <c r="BQ588" s="24"/>
      <c r="BR588" s="24"/>
      <c r="BS588" s="24"/>
      <c r="BT588" s="24"/>
      <c r="BU588" s="24"/>
      <c r="BV588" s="24"/>
      <c r="BW588" s="24"/>
      <c r="BX588" s="24"/>
      <c r="BY588" s="24"/>
      <c r="BZ588" s="24"/>
      <c r="CA588" s="24"/>
      <c r="CB588" s="24"/>
      <c r="CC588" s="24"/>
      <c r="CD588" s="24"/>
      <c r="CE588" s="24"/>
      <c r="CF588" s="24"/>
      <c r="CG588" s="24"/>
    </row>
    <row r="589" spans="1:85" s="30" customFormat="1" ht="12">
      <c r="A589" s="6" t="s">
        <v>78</v>
      </c>
      <c r="B589" s="5" t="s">
        <v>22</v>
      </c>
      <c r="C589" s="5" t="s">
        <v>9</v>
      </c>
      <c r="D589" s="5" t="s">
        <v>6</v>
      </c>
      <c r="E589" s="5" t="s">
        <v>600</v>
      </c>
      <c r="F589" s="8" t="s">
        <v>59</v>
      </c>
      <c r="G589" s="121"/>
      <c r="H589" s="121"/>
      <c r="I589" s="121"/>
      <c r="J589" s="117" t="e">
        <f t="shared" si="102"/>
        <v>#DIV/0!</v>
      </c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  <c r="AA589" s="24"/>
      <c r="AB589" s="24"/>
      <c r="AC589" s="24"/>
      <c r="AD589" s="24"/>
      <c r="AE589" s="24"/>
      <c r="AF589" s="24"/>
      <c r="AG589" s="24"/>
      <c r="AH589" s="24"/>
      <c r="AI589" s="24"/>
      <c r="AJ589" s="24"/>
      <c r="AK589" s="24"/>
      <c r="AL589" s="24"/>
      <c r="AM589" s="24"/>
      <c r="AN589" s="24"/>
      <c r="AO589" s="24"/>
      <c r="AP589" s="24"/>
      <c r="AQ589" s="24"/>
      <c r="AR589" s="24"/>
      <c r="AS589" s="24"/>
      <c r="AT589" s="24"/>
      <c r="AU589" s="24"/>
      <c r="AV589" s="24"/>
      <c r="AW589" s="24"/>
      <c r="AX589" s="24"/>
      <c r="AY589" s="24"/>
      <c r="AZ589" s="24"/>
      <c r="BA589" s="24"/>
      <c r="BB589" s="24"/>
      <c r="BC589" s="24"/>
      <c r="BD589" s="24"/>
      <c r="BE589" s="24"/>
      <c r="BF589" s="24"/>
      <c r="BG589" s="24"/>
      <c r="BH589" s="24"/>
      <c r="BI589" s="24"/>
      <c r="BJ589" s="24"/>
      <c r="BK589" s="24"/>
      <c r="BL589" s="24"/>
      <c r="BM589" s="24"/>
      <c r="BN589" s="24"/>
      <c r="BO589" s="24"/>
      <c r="BP589" s="24"/>
      <c r="BQ589" s="24"/>
      <c r="BR589" s="24"/>
      <c r="BS589" s="24"/>
      <c r="BT589" s="24"/>
      <c r="BU589" s="24"/>
      <c r="BV589" s="24"/>
      <c r="BW589" s="24"/>
      <c r="BX589" s="24"/>
      <c r="BY589" s="24"/>
      <c r="BZ589" s="24"/>
      <c r="CA589" s="24"/>
      <c r="CB589" s="24"/>
      <c r="CC589" s="24"/>
      <c r="CD589" s="24"/>
      <c r="CE589" s="24"/>
      <c r="CF589" s="24"/>
      <c r="CG589" s="24"/>
    </row>
    <row r="590" spans="1:85" s="30" customFormat="1" ht="36">
      <c r="A590" s="6" t="s">
        <v>728</v>
      </c>
      <c r="B590" s="5" t="s">
        <v>22</v>
      </c>
      <c r="C590" s="5" t="s">
        <v>9</v>
      </c>
      <c r="D590" s="5" t="s">
        <v>6</v>
      </c>
      <c r="E590" s="5" t="s">
        <v>583</v>
      </c>
      <c r="F590" s="5"/>
      <c r="G590" s="121">
        <f t="shared" ref="G590:I591" si="116">G591</f>
        <v>0</v>
      </c>
      <c r="H590" s="121">
        <f t="shared" si="116"/>
        <v>62178202.25</v>
      </c>
      <c r="I590" s="121">
        <f t="shared" si="116"/>
        <v>62178202.25</v>
      </c>
      <c r="J590" s="117">
        <f t="shared" si="102"/>
        <v>100</v>
      </c>
      <c r="K590" s="112"/>
      <c r="L590" s="113"/>
      <c r="M590" s="113"/>
      <c r="N590" s="113"/>
      <c r="O590" s="113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  <c r="AA590" s="24"/>
      <c r="AB590" s="24"/>
      <c r="AC590" s="24"/>
      <c r="AD590" s="24"/>
      <c r="AE590" s="24"/>
      <c r="AF590" s="24"/>
      <c r="AG590" s="24"/>
      <c r="AH590" s="24"/>
      <c r="AI590" s="24"/>
      <c r="AJ590" s="24"/>
      <c r="AK590" s="24"/>
      <c r="AL590" s="24"/>
      <c r="AM590" s="24"/>
      <c r="AN590" s="24"/>
      <c r="AO590" s="24"/>
      <c r="AP590" s="24"/>
      <c r="AQ590" s="24"/>
      <c r="AR590" s="24"/>
      <c r="AS590" s="24"/>
      <c r="AT590" s="24"/>
      <c r="AU590" s="24"/>
      <c r="AV590" s="24"/>
      <c r="AW590" s="24"/>
      <c r="AX590" s="24"/>
      <c r="AY590" s="24"/>
      <c r="AZ590" s="24"/>
      <c r="BA590" s="24"/>
      <c r="BB590" s="24"/>
      <c r="BC590" s="24"/>
      <c r="BD590" s="24"/>
      <c r="BE590" s="24"/>
      <c r="BF590" s="24"/>
      <c r="BG590" s="24"/>
      <c r="BH590" s="24"/>
      <c r="BI590" s="24"/>
      <c r="BJ590" s="24"/>
      <c r="BK590" s="24"/>
      <c r="BL590" s="24"/>
      <c r="BM590" s="24"/>
      <c r="BN590" s="24"/>
      <c r="BO590" s="24"/>
      <c r="BP590" s="24"/>
      <c r="BQ590" s="24"/>
      <c r="BR590" s="24"/>
      <c r="BS590" s="24"/>
      <c r="BT590" s="24"/>
      <c r="BU590" s="24"/>
      <c r="BV590" s="24"/>
      <c r="BW590" s="24"/>
      <c r="BX590" s="24"/>
      <c r="BY590" s="24"/>
      <c r="BZ590" s="24"/>
      <c r="CA590" s="24"/>
      <c r="CB590" s="24"/>
      <c r="CC590" s="24"/>
      <c r="CD590" s="24"/>
      <c r="CE590" s="24"/>
      <c r="CF590" s="24"/>
      <c r="CG590" s="24"/>
    </row>
    <row r="591" spans="1:85" s="30" customFormat="1" ht="12">
      <c r="A591" s="6" t="s">
        <v>317</v>
      </c>
      <c r="B591" s="5" t="s">
        <v>22</v>
      </c>
      <c r="C591" s="5" t="s">
        <v>9</v>
      </c>
      <c r="D591" s="5" t="s">
        <v>6</v>
      </c>
      <c r="E591" s="5" t="s">
        <v>583</v>
      </c>
      <c r="F591" s="8" t="s">
        <v>58</v>
      </c>
      <c r="G591" s="121">
        <f t="shared" si="116"/>
        <v>0</v>
      </c>
      <c r="H591" s="121">
        <f t="shared" si="116"/>
        <v>62178202.25</v>
      </c>
      <c r="I591" s="121">
        <f t="shared" si="116"/>
        <v>62178202.25</v>
      </c>
      <c r="J591" s="117">
        <f t="shared" si="102"/>
        <v>100</v>
      </c>
      <c r="K591" s="112"/>
      <c r="L591" s="113"/>
      <c r="M591" s="113"/>
      <c r="N591" s="113"/>
      <c r="O591" s="113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  <c r="AA591" s="24"/>
      <c r="AB591" s="24"/>
      <c r="AC591" s="24"/>
      <c r="AD591" s="24"/>
      <c r="AE591" s="24"/>
      <c r="AF591" s="24"/>
      <c r="AG591" s="24"/>
      <c r="AH591" s="24"/>
      <c r="AI591" s="24"/>
      <c r="AJ591" s="24"/>
      <c r="AK591" s="24"/>
      <c r="AL591" s="24"/>
      <c r="AM591" s="24"/>
      <c r="AN591" s="24"/>
      <c r="AO591" s="24"/>
      <c r="AP591" s="24"/>
      <c r="AQ591" s="24"/>
      <c r="AR591" s="24"/>
      <c r="AS591" s="24"/>
      <c r="AT591" s="24"/>
      <c r="AU591" s="24"/>
      <c r="AV591" s="24"/>
      <c r="AW591" s="24"/>
      <c r="AX591" s="24"/>
      <c r="AY591" s="24"/>
      <c r="AZ591" s="24"/>
      <c r="BA591" s="24"/>
      <c r="BB591" s="24"/>
      <c r="BC591" s="24"/>
      <c r="BD591" s="24"/>
      <c r="BE591" s="24"/>
      <c r="BF591" s="24"/>
      <c r="BG591" s="24"/>
      <c r="BH591" s="24"/>
      <c r="BI591" s="24"/>
      <c r="BJ591" s="24"/>
      <c r="BK591" s="24"/>
      <c r="BL591" s="24"/>
      <c r="BM591" s="24"/>
      <c r="BN591" s="24"/>
      <c r="BO591" s="24"/>
      <c r="BP591" s="24"/>
      <c r="BQ591" s="24"/>
      <c r="BR591" s="24"/>
      <c r="BS591" s="24"/>
      <c r="BT591" s="24"/>
      <c r="BU591" s="24"/>
      <c r="BV591" s="24"/>
      <c r="BW591" s="24"/>
      <c r="BX591" s="24"/>
      <c r="BY591" s="24"/>
      <c r="BZ591" s="24"/>
      <c r="CA591" s="24"/>
      <c r="CB591" s="24"/>
      <c r="CC591" s="24"/>
      <c r="CD591" s="24"/>
      <c r="CE591" s="24"/>
      <c r="CF591" s="24"/>
      <c r="CG591" s="24"/>
    </row>
    <row r="592" spans="1:85" s="30" customFormat="1" ht="12">
      <c r="A592" s="6" t="s">
        <v>78</v>
      </c>
      <c r="B592" s="5" t="s">
        <v>22</v>
      </c>
      <c r="C592" s="5" t="s">
        <v>9</v>
      </c>
      <c r="D592" s="5" t="s">
        <v>6</v>
      </c>
      <c r="E592" s="5" t="s">
        <v>583</v>
      </c>
      <c r="F592" s="8" t="s">
        <v>59</v>
      </c>
      <c r="G592" s="121"/>
      <c r="H592" s="121">
        <v>62178202.25</v>
      </c>
      <c r="I592" s="121">
        <v>62178202.25</v>
      </c>
      <c r="J592" s="117">
        <f t="shared" si="102"/>
        <v>100</v>
      </c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  <c r="AA592" s="24"/>
      <c r="AB592" s="24"/>
      <c r="AC592" s="24"/>
      <c r="AD592" s="24"/>
      <c r="AE592" s="24"/>
      <c r="AF592" s="24"/>
      <c r="AG592" s="24"/>
      <c r="AH592" s="24"/>
      <c r="AI592" s="24"/>
      <c r="AJ592" s="24"/>
      <c r="AK592" s="24"/>
      <c r="AL592" s="24"/>
      <c r="AM592" s="24"/>
      <c r="AN592" s="24"/>
      <c r="AO592" s="24"/>
      <c r="AP592" s="24"/>
      <c r="AQ592" s="24"/>
      <c r="AR592" s="24"/>
      <c r="AS592" s="24"/>
      <c r="AT592" s="24"/>
      <c r="AU592" s="24"/>
      <c r="AV592" s="24"/>
      <c r="AW592" s="24"/>
      <c r="AX592" s="24"/>
      <c r="AY592" s="24"/>
      <c r="AZ592" s="24"/>
      <c r="BA592" s="24"/>
      <c r="BB592" s="24"/>
      <c r="BC592" s="24"/>
      <c r="BD592" s="24"/>
      <c r="BE592" s="24"/>
      <c r="BF592" s="24"/>
      <c r="BG592" s="24"/>
      <c r="BH592" s="24"/>
      <c r="BI592" s="24"/>
      <c r="BJ592" s="24"/>
      <c r="BK592" s="24"/>
      <c r="BL592" s="24"/>
      <c r="BM592" s="24"/>
      <c r="BN592" s="24"/>
      <c r="BO592" s="24"/>
      <c r="BP592" s="24"/>
      <c r="BQ592" s="24"/>
      <c r="BR592" s="24"/>
      <c r="BS592" s="24"/>
      <c r="BT592" s="24"/>
      <c r="BU592" s="24"/>
      <c r="BV592" s="24"/>
      <c r="BW592" s="24"/>
      <c r="BX592" s="24"/>
      <c r="BY592" s="24"/>
      <c r="BZ592" s="24"/>
      <c r="CA592" s="24"/>
      <c r="CB592" s="24"/>
      <c r="CC592" s="24"/>
      <c r="CD592" s="24"/>
      <c r="CE592" s="24"/>
      <c r="CF592" s="24"/>
      <c r="CG592" s="24"/>
    </row>
    <row r="593" spans="1:12" s="54" customFormat="1" ht="12">
      <c r="A593" s="7" t="s">
        <v>170</v>
      </c>
      <c r="B593" s="3" t="s">
        <v>22</v>
      </c>
      <c r="C593" s="3" t="s">
        <v>9</v>
      </c>
      <c r="D593" s="3" t="s">
        <v>7</v>
      </c>
      <c r="E593" s="5"/>
      <c r="F593" s="8"/>
      <c r="G593" s="120">
        <f>G594</f>
        <v>14100324.220000001</v>
      </c>
      <c r="H593" s="120">
        <f>H594</f>
        <v>14533275.42</v>
      </c>
      <c r="I593" s="120">
        <f>I594</f>
        <v>14533275.42</v>
      </c>
      <c r="J593" s="116">
        <f t="shared" si="102"/>
        <v>100</v>
      </c>
    </row>
    <row r="594" spans="1:12" s="54" customFormat="1" ht="11.25" customHeight="1">
      <c r="A594" s="50" t="s">
        <v>463</v>
      </c>
      <c r="B594" s="5" t="s">
        <v>22</v>
      </c>
      <c r="C594" s="5" t="s">
        <v>9</v>
      </c>
      <c r="D594" s="5" t="s">
        <v>7</v>
      </c>
      <c r="E594" s="5" t="s">
        <v>130</v>
      </c>
      <c r="F594" s="8"/>
      <c r="G594" s="121">
        <f>G601+G604+G607+G598+G595+G616+G619+G610+G613</f>
        <v>14100324.220000001</v>
      </c>
      <c r="H594" s="121">
        <f>H601+H604+H607+H598+H595+H616+H619+H610+H613</f>
        <v>14533275.42</v>
      </c>
      <c r="I594" s="121">
        <f>I601+I604+I607+I598+I595+I616+I619+I610+I613</f>
        <v>14533275.42</v>
      </c>
      <c r="J594" s="117">
        <f t="shared" si="102"/>
        <v>100</v>
      </c>
    </row>
    <row r="595" spans="1:12" s="54" customFormat="1" ht="12" hidden="1">
      <c r="A595" s="6" t="s">
        <v>195</v>
      </c>
      <c r="B595" s="5" t="s">
        <v>22</v>
      </c>
      <c r="C595" s="5" t="s">
        <v>9</v>
      </c>
      <c r="D595" s="5" t="s">
        <v>7</v>
      </c>
      <c r="E595" s="5" t="s">
        <v>202</v>
      </c>
      <c r="F595" s="8"/>
      <c r="G595" s="121">
        <f t="shared" ref="G595:I596" si="117">G596</f>
        <v>0</v>
      </c>
      <c r="H595" s="121">
        <f t="shared" si="117"/>
        <v>0</v>
      </c>
      <c r="I595" s="121">
        <f t="shared" si="117"/>
        <v>0</v>
      </c>
      <c r="J595" s="115" t="e">
        <f t="shared" ref="J595:J658" si="118">I595/H595*100</f>
        <v>#DIV/0!</v>
      </c>
    </row>
    <row r="596" spans="1:12" s="54" customFormat="1" ht="24" hidden="1">
      <c r="A596" s="6" t="s">
        <v>84</v>
      </c>
      <c r="B596" s="5" t="s">
        <v>22</v>
      </c>
      <c r="C596" s="5" t="s">
        <v>9</v>
      </c>
      <c r="D596" s="5" t="s">
        <v>7</v>
      </c>
      <c r="E596" s="5" t="s">
        <v>202</v>
      </c>
      <c r="F596" s="8" t="s">
        <v>83</v>
      </c>
      <c r="G596" s="121">
        <f t="shared" si="117"/>
        <v>0</v>
      </c>
      <c r="H596" s="121">
        <f t="shared" si="117"/>
        <v>0</v>
      </c>
      <c r="I596" s="121">
        <f t="shared" si="117"/>
        <v>0</v>
      </c>
      <c r="J596" s="115" t="e">
        <f t="shared" si="118"/>
        <v>#DIV/0!</v>
      </c>
    </row>
    <row r="597" spans="1:12" s="54" customFormat="1" ht="12" hidden="1">
      <c r="A597" s="6" t="s">
        <v>156</v>
      </c>
      <c r="B597" s="5" t="s">
        <v>22</v>
      </c>
      <c r="C597" s="5" t="s">
        <v>9</v>
      </c>
      <c r="D597" s="5" t="s">
        <v>7</v>
      </c>
      <c r="E597" s="5" t="s">
        <v>202</v>
      </c>
      <c r="F597" s="8" t="s">
        <v>157</v>
      </c>
      <c r="G597" s="121"/>
      <c r="H597" s="121"/>
      <c r="I597" s="121"/>
      <c r="J597" s="115" t="e">
        <f t="shared" si="118"/>
        <v>#DIV/0!</v>
      </c>
    </row>
    <row r="598" spans="1:12" s="30" customFormat="1" ht="48">
      <c r="A598" s="6" t="s">
        <v>104</v>
      </c>
      <c r="B598" s="5" t="s">
        <v>22</v>
      </c>
      <c r="C598" s="5" t="s">
        <v>9</v>
      </c>
      <c r="D598" s="5" t="s">
        <v>7</v>
      </c>
      <c r="E598" s="5" t="s">
        <v>493</v>
      </c>
      <c r="F598" s="8"/>
      <c r="G598" s="121">
        <f t="shared" ref="G598:I599" si="119">G599</f>
        <v>647300</v>
      </c>
      <c r="H598" s="121">
        <f t="shared" si="119"/>
        <v>767300</v>
      </c>
      <c r="I598" s="121">
        <f t="shared" si="119"/>
        <v>767300</v>
      </c>
      <c r="J598" s="117">
        <f t="shared" si="118"/>
        <v>100</v>
      </c>
    </row>
    <row r="599" spans="1:12" s="30" customFormat="1" ht="24">
      <c r="A599" s="6" t="s">
        <v>84</v>
      </c>
      <c r="B599" s="5" t="s">
        <v>22</v>
      </c>
      <c r="C599" s="5" t="s">
        <v>9</v>
      </c>
      <c r="D599" s="5" t="s">
        <v>7</v>
      </c>
      <c r="E599" s="5" t="s">
        <v>493</v>
      </c>
      <c r="F599" s="8" t="s">
        <v>83</v>
      </c>
      <c r="G599" s="121">
        <f t="shared" si="119"/>
        <v>647300</v>
      </c>
      <c r="H599" s="121">
        <f t="shared" si="119"/>
        <v>767300</v>
      </c>
      <c r="I599" s="121">
        <f t="shared" si="119"/>
        <v>767300</v>
      </c>
      <c r="J599" s="117">
        <f t="shared" si="118"/>
        <v>100</v>
      </c>
    </row>
    <row r="600" spans="1:12" s="30" customFormat="1" ht="12">
      <c r="A600" s="6" t="s">
        <v>156</v>
      </c>
      <c r="B600" s="5" t="s">
        <v>22</v>
      </c>
      <c r="C600" s="5" t="s">
        <v>9</v>
      </c>
      <c r="D600" s="5" t="s">
        <v>7</v>
      </c>
      <c r="E600" s="5" t="s">
        <v>493</v>
      </c>
      <c r="F600" s="8" t="s">
        <v>157</v>
      </c>
      <c r="G600" s="121">
        <v>647300</v>
      </c>
      <c r="H600" s="121">
        <v>767300</v>
      </c>
      <c r="I600" s="121">
        <v>767300</v>
      </c>
      <c r="J600" s="117">
        <f t="shared" si="118"/>
        <v>100</v>
      </c>
    </row>
    <row r="601" spans="1:12" s="54" customFormat="1" ht="12">
      <c r="A601" s="6" t="s">
        <v>65</v>
      </c>
      <c r="B601" s="5" t="s">
        <v>22</v>
      </c>
      <c r="C601" s="5" t="s">
        <v>9</v>
      </c>
      <c r="D601" s="5" t="s">
        <v>7</v>
      </c>
      <c r="E601" s="5" t="s">
        <v>285</v>
      </c>
      <c r="F601" s="8"/>
      <c r="G601" s="121">
        <f t="shared" ref="G601:I602" si="120">G602</f>
        <v>13371024.220000001</v>
      </c>
      <c r="H601" s="121">
        <f t="shared" si="120"/>
        <v>13743975.42</v>
      </c>
      <c r="I601" s="121">
        <f t="shared" si="120"/>
        <v>13743975.42</v>
      </c>
      <c r="J601" s="117">
        <f t="shared" si="118"/>
        <v>100</v>
      </c>
    </row>
    <row r="602" spans="1:12" s="54" customFormat="1" ht="24">
      <c r="A602" s="6" t="s">
        <v>84</v>
      </c>
      <c r="B602" s="5" t="s">
        <v>22</v>
      </c>
      <c r="C602" s="5" t="s">
        <v>9</v>
      </c>
      <c r="D602" s="5" t="s">
        <v>7</v>
      </c>
      <c r="E602" s="5" t="s">
        <v>285</v>
      </c>
      <c r="F602" s="8" t="s">
        <v>83</v>
      </c>
      <c r="G602" s="121">
        <f t="shared" si="120"/>
        <v>13371024.220000001</v>
      </c>
      <c r="H602" s="121">
        <f t="shared" si="120"/>
        <v>13743975.42</v>
      </c>
      <c r="I602" s="121">
        <f t="shared" si="120"/>
        <v>13743975.42</v>
      </c>
      <c r="J602" s="117">
        <f t="shared" si="118"/>
        <v>100</v>
      </c>
      <c r="K602" s="79"/>
      <c r="L602" s="79"/>
    </row>
    <row r="603" spans="1:12" s="54" customFormat="1" ht="12">
      <c r="A603" s="6" t="s">
        <v>156</v>
      </c>
      <c r="B603" s="5" t="s">
        <v>22</v>
      </c>
      <c r="C603" s="5" t="s">
        <v>9</v>
      </c>
      <c r="D603" s="5" t="s">
        <v>7</v>
      </c>
      <c r="E603" s="5" t="s">
        <v>285</v>
      </c>
      <c r="F603" s="8" t="s">
        <v>157</v>
      </c>
      <c r="G603" s="121">
        <v>13371024.220000001</v>
      </c>
      <c r="H603" s="121">
        <v>13743975.42</v>
      </c>
      <c r="I603" s="121">
        <v>13743975.42</v>
      </c>
      <c r="J603" s="117">
        <f t="shared" si="118"/>
        <v>100</v>
      </c>
    </row>
    <row r="604" spans="1:12" s="54" customFormat="1" ht="24">
      <c r="A604" s="6" t="s">
        <v>86</v>
      </c>
      <c r="B604" s="5" t="s">
        <v>22</v>
      </c>
      <c r="C604" s="5" t="s">
        <v>9</v>
      </c>
      <c r="D604" s="5" t="s">
        <v>7</v>
      </c>
      <c r="E604" s="5" t="s">
        <v>286</v>
      </c>
      <c r="F604" s="8"/>
      <c r="G604" s="121">
        <f t="shared" ref="G604:I605" si="121">G605</f>
        <v>60000</v>
      </c>
      <c r="H604" s="121">
        <f t="shared" si="121"/>
        <v>0</v>
      </c>
      <c r="I604" s="121">
        <f t="shared" si="121"/>
        <v>0</v>
      </c>
      <c r="J604" s="117" t="e">
        <f t="shared" si="118"/>
        <v>#DIV/0!</v>
      </c>
      <c r="K604" s="79"/>
      <c r="L604" s="79"/>
    </row>
    <row r="605" spans="1:12" s="54" customFormat="1" ht="24">
      <c r="A605" s="6" t="s">
        <v>84</v>
      </c>
      <c r="B605" s="5" t="s">
        <v>22</v>
      </c>
      <c r="C605" s="5" t="s">
        <v>9</v>
      </c>
      <c r="D605" s="5" t="s">
        <v>7</v>
      </c>
      <c r="E605" s="5" t="s">
        <v>286</v>
      </c>
      <c r="F605" s="8" t="s">
        <v>83</v>
      </c>
      <c r="G605" s="121">
        <f t="shared" si="121"/>
        <v>60000</v>
      </c>
      <c r="H605" s="121">
        <f t="shared" si="121"/>
        <v>0</v>
      </c>
      <c r="I605" s="121">
        <f t="shared" si="121"/>
        <v>0</v>
      </c>
      <c r="J605" s="117" t="e">
        <f t="shared" si="118"/>
        <v>#DIV/0!</v>
      </c>
    </row>
    <row r="606" spans="1:12" s="54" customFormat="1" ht="12">
      <c r="A606" s="6" t="s">
        <v>156</v>
      </c>
      <c r="B606" s="5" t="s">
        <v>22</v>
      </c>
      <c r="C606" s="5" t="s">
        <v>9</v>
      </c>
      <c r="D606" s="5" t="s">
        <v>7</v>
      </c>
      <c r="E606" s="5" t="s">
        <v>286</v>
      </c>
      <c r="F606" s="8" t="s">
        <v>157</v>
      </c>
      <c r="G606" s="121">
        <v>60000</v>
      </c>
      <c r="H606" s="121"/>
      <c r="I606" s="121">
        <v>0</v>
      </c>
      <c r="J606" s="117" t="e">
        <f t="shared" si="118"/>
        <v>#DIV/0!</v>
      </c>
    </row>
    <row r="607" spans="1:12" s="54" customFormat="1" ht="12">
      <c r="A607" s="6" t="s">
        <v>87</v>
      </c>
      <c r="B607" s="5" t="s">
        <v>22</v>
      </c>
      <c r="C607" s="5" t="s">
        <v>9</v>
      </c>
      <c r="D607" s="5" t="s">
        <v>7</v>
      </c>
      <c r="E607" s="5" t="s">
        <v>287</v>
      </c>
      <c r="F607" s="8"/>
      <c r="G607" s="121">
        <f t="shared" ref="G607:I608" si="122">G608</f>
        <v>22000</v>
      </c>
      <c r="H607" s="121">
        <f t="shared" si="122"/>
        <v>22000</v>
      </c>
      <c r="I607" s="121">
        <f t="shared" si="122"/>
        <v>22000</v>
      </c>
      <c r="J607" s="117">
        <f t="shared" si="118"/>
        <v>100</v>
      </c>
    </row>
    <row r="608" spans="1:12" s="54" customFormat="1" ht="24">
      <c r="A608" s="6" t="s">
        <v>84</v>
      </c>
      <c r="B608" s="5" t="s">
        <v>22</v>
      </c>
      <c r="C608" s="5" t="s">
        <v>9</v>
      </c>
      <c r="D608" s="5" t="s">
        <v>7</v>
      </c>
      <c r="E608" s="5" t="s">
        <v>287</v>
      </c>
      <c r="F608" s="8" t="s">
        <v>83</v>
      </c>
      <c r="G608" s="121">
        <f t="shared" si="122"/>
        <v>22000</v>
      </c>
      <c r="H608" s="121">
        <f t="shared" si="122"/>
        <v>22000</v>
      </c>
      <c r="I608" s="121">
        <f t="shared" si="122"/>
        <v>22000</v>
      </c>
      <c r="J608" s="117">
        <f t="shared" si="118"/>
        <v>100</v>
      </c>
      <c r="K608" s="79"/>
      <c r="L608" s="79"/>
    </row>
    <row r="609" spans="1:10" s="54" customFormat="1" ht="12">
      <c r="A609" s="6" t="s">
        <v>156</v>
      </c>
      <c r="B609" s="5" t="s">
        <v>22</v>
      </c>
      <c r="C609" s="5" t="s">
        <v>9</v>
      </c>
      <c r="D609" s="5" t="s">
        <v>7</v>
      </c>
      <c r="E609" s="5" t="s">
        <v>287</v>
      </c>
      <c r="F609" s="8" t="s">
        <v>157</v>
      </c>
      <c r="G609" s="121">
        <v>22000</v>
      </c>
      <c r="H609" s="121">
        <v>22000</v>
      </c>
      <c r="I609" s="121">
        <v>22000</v>
      </c>
      <c r="J609" s="117">
        <f t="shared" si="118"/>
        <v>100</v>
      </c>
    </row>
    <row r="610" spans="1:10" s="54" customFormat="1" ht="12" hidden="1" customHeight="1">
      <c r="A610" s="6" t="s">
        <v>235</v>
      </c>
      <c r="B610" s="5" t="s">
        <v>22</v>
      </c>
      <c r="C610" s="5" t="s">
        <v>9</v>
      </c>
      <c r="D610" s="5" t="s">
        <v>7</v>
      </c>
      <c r="E610" s="5" t="s">
        <v>288</v>
      </c>
      <c r="F610" s="8"/>
      <c r="G610" s="121">
        <f t="shared" ref="G610:I611" si="123">G611</f>
        <v>0</v>
      </c>
      <c r="H610" s="121">
        <f t="shared" si="123"/>
        <v>0</v>
      </c>
      <c r="I610" s="121">
        <f t="shared" si="123"/>
        <v>0</v>
      </c>
      <c r="J610" s="115" t="e">
        <f t="shared" si="118"/>
        <v>#DIV/0!</v>
      </c>
    </row>
    <row r="611" spans="1:10" s="54" customFormat="1" ht="24" hidden="1" customHeight="1">
      <c r="A611" s="6" t="s">
        <v>84</v>
      </c>
      <c r="B611" s="5" t="s">
        <v>22</v>
      </c>
      <c r="C611" s="5" t="s">
        <v>9</v>
      </c>
      <c r="D611" s="5" t="s">
        <v>7</v>
      </c>
      <c r="E611" s="5" t="s">
        <v>288</v>
      </c>
      <c r="F611" s="8" t="s">
        <v>83</v>
      </c>
      <c r="G611" s="121">
        <f t="shared" si="123"/>
        <v>0</v>
      </c>
      <c r="H611" s="121">
        <f t="shared" si="123"/>
        <v>0</v>
      </c>
      <c r="I611" s="121">
        <f t="shared" si="123"/>
        <v>0</v>
      </c>
      <c r="J611" s="115" t="e">
        <f t="shared" si="118"/>
        <v>#DIV/0!</v>
      </c>
    </row>
    <row r="612" spans="1:10" s="54" customFormat="1" ht="12" hidden="1" customHeight="1">
      <c r="A612" s="6" t="s">
        <v>156</v>
      </c>
      <c r="B612" s="5" t="s">
        <v>22</v>
      </c>
      <c r="C612" s="5" t="s">
        <v>9</v>
      </c>
      <c r="D612" s="5" t="s">
        <v>7</v>
      </c>
      <c r="E612" s="5" t="s">
        <v>288</v>
      </c>
      <c r="F612" s="8" t="s">
        <v>157</v>
      </c>
      <c r="G612" s="121"/>
      <c r="H612" s="121"/>
      <c r="I612" s="121"/>
      <c r="J612" s="115" t="e">
        <f t="shared" si="118"/>
        <v>#DIV/0!</v>
      </c>
    </row>
    <row r="613" spans="1:10" s="54" customFormat="1" ht="24" hidden="1" customHeight="1">
      <c r="A613" s="6" t="s">
        <v>253</v>
      </c>
      <c r="B613" s="5" t="s">
        <v>22</v>
      </c>
      <c r="C613" s="5" t="s">
        <v>9</v>
      </c>
      <c r="D613" s="5" t="s">
        <v>7</v>
      </c>
      <c r="E613" s="5" t="s">
        <v>289</v>
      </c>
      <c r="F613" s="8"/>
      <c r="G613" s="121">
        <f t="shared" ref="G613:I614" si="124">G614</f>
        <v>0</v>
      </c>
      <c r="H613" s="121">
        <f t="shared" si="124"/>
        <v>0</v>
      </c>
      <c r="I613" s="121">
        <f t="shared" si="124"/>
        <v>0</v>
      </c>
      <c r="J613" s="115" t="e">
        <f t="shared" si="118"/>
        <v>#DIV/0!</v>
      </c>
    </row>
    <row r="614" spans="1:10" s="54" customFormat="1" ht="24" hidden="1" customHeight="1">
      <c r="A614" s="6" t="s">
        <v>84</v>
      </c>
      <c r="B614" s="5" t="s">
        <v>22</v>
      </c>
      <c r="C614" s="5" t="s">
        <v>9</v>
      </c>
      <c r="D614" s="5" t="s">
        <v>7</v>
      </c>
      <c r="E614" s="5" t="s">
        <v>289</v>
      </c>
      <c r="F614" s="8" t="s">
        <v>83</v>
      </c>
      <c r="G614" s="121">
        <f t="shared" si="124"/>
        <v>0</v>
      </c>
      <c r="H614" s="121">
        <f t="shared" si="124"/>
        <v>0</v>
      </c>
      <c r="I614" s="121">
        <f t="shared" si="124"/>
        <v>0</v>
      </c>
      <c r="J614" s="115" t="e">
        <f t="shared" si="118"/>
        <v>#DIV/0!</v>
      </c>
    </row>
    <row r="615" spans="1:10" s="54" customFormat="1" ht="12" hidden="1" customHeight="1">
      <c r="A615" s="6" t="s">
        <v>156</v>
      </c>
      <c r="B615" s="5" t="s">
        <v>22</v>
      </c>
      <c r="C615" s="5" t="s">
        <v>9</v>
      </c>
      <c r="D615" s="5" t="s">
        <v>7</v>
      </c>
      <c r="E615" s="5" t="s">
        <v>289</v>
      </c>
      <c r="F615" s="8" t="s">
        <v>157</v>
      </c>
      <c r="G615" s="121"/>
      <c r="H615" s="121"/>
      <c r="I615" s="121"/>
      <c r="J615" s="115" t="e">
        <f t="shared" si="118"/>
        <v>#DIV/0!</v>
      </c>
    </row>
    <row r="616" spans="1:10" s="54" customFormat="1" ht="36" hidden="1">
      <c r="A616" s="6" t="s">
        <v>233</v>
      </c>
      <c r="B616" s="5" t="s">
        <v>22</v>
      </c>
      <c r="C616" s="5" t="s">
        <v>9</v>
      </c>
      <c r="D616" s="5" t="s">
        <v>7</v>
      </c>
      <c r="E616" s="5" t="s">
        <v>290</v>
      </c>
      <c r="F616" s="8"/>
      <c r="G616" s="121">
        <f t="shared" ref="G616:I617" si="125">G617</f>
        <v>0</v>
      </c>
      <c r="H616" s="121">
        <f t="shared" si="125"/>
        <v>0</v>
      </c>
      <c r="I616" s="121">
        <f t="shared" si="125"/>
        <v>0</v>
      </c>
      <c r="J616" s="115" t="e">
        <f t="shared" si="118"/>
        <v>#DIV/0!</v>
      </c>
    </row>
    <row r="617" spans="1:10" s="54" customFormat="1" ht="24" hidden="1" customHeight="1">
      <c r="A617" s="6" t="s">
        <v>84</v>
      </c>
      <c r="B617" s="5" t="s">
        <v>22</v>
      </c>
      <c r="C617" s="5" t="s">
        <v>9</v>
      </c>
      <c r="D617" s="5" t="s">
        <v>7</v>
      </c>
      <c r="E617" s="5" t="s">
        <v>290</v>
      </c>
      <c r="F617" s="8" t="s">
        <v>83</v>
      </c>
      <c r="G617" s="121">
        <f t="shared" si="125"/>
        <v>0</v>
      </c>
      <c r="H617" s="121">
        <f t="shared" si="125"/>
        <v>0</v>
      </c>
      <c r="I617" s="121">
        <f t="shared" si="125"/>
        <v>0</v>
      </c>
      <c r="J617" s="115" t="e">
        <f t="shared" si="118"/>
        <v>#DIV/0!</v>
      </c>
    </row>
    <row r="618" spans="1:10" s="54" customFormat="1" ht="12" hidden="1" customHeight="1">
      <c r="A618" s="6" t="s">
        <v>156</v>
      </c>
      <c r="B618" s="5" t="s">
        <v>22</v>
      </c>
      <c r="C618" s="5" t="s">
        <v>9</v>
      </c>
      <c r="D618" s="5" t="s">
        <v>7</v>
      </c>
      <c r="E618" s="5" t="s">
        <v>290</v>
      </c>
      <c r="F618" s="8" t="s">
        <v>157</v>
      </c>
      <c r="G618" s="121"/>
      <c r="H618" s="121"/>
      <c r="I618" s="121"/>
      <c r="J618" s="115" t="e">
        <f t="shared" si="118"/>
        <v>#DIV/0!</v>
      </c>
    </row>
    <row r="619" spans="1:10" s="54" customFormat="1" ht="24" hidden="1" customHeight="1">
      <c r="A619" s="6" t="s">
        <v>188</v>
      </c>
      <c r="B619" s="5" t="s">
        <v>22</v>
      </c>
      <c r="C619" s="5" t="s">
        <v>9</v>
      </c>
      <c r="D619" s="5" t="s">
        <v>7</v>
      </c>
      <c r="E619" s="5" t="s">
        <v>291</v>
      </c>
      <c r="F619" s="8"/>
      <c r="G619" s="121">
        <f t="shared" ref="G619:I620" si="126">G620</f>
        <v>0</v>
      </c>
      <c r="H619" s="121">
        <f t="shared" si="126"/>
        <v>0</v>
      </c>
      <c r="I619" s="121">
        <f t="shared" si="126"/>
        <v>0</v>
      </c>
      <c r="J619" s="115" t="e">
        <f t="shared" si="118"/>
        <v>#DIV/0!</v>
      </c>
    </row>
    <row r="620" spans="1:10" s="54" customFormat="1" ht="24" hidden="1" customHeight="1">
      <c r="A620" s="6" t="s">
        <v>84</v>
      </c>
      <c r="B620" s="5" t="s">
        <v>22</v>
      </c>
      <c r="C620" s="5" t="s">
        <v>9</v>
      </c>
      <c r="D620" s="5" t="s">
        <v>7</v>
      </c>
      <c r="E620" s="5" t="s">
        <v>291</v>
      </c>
      <c r="F620" s="8" t="s">
        <v>83</v>
      </c>
      <c r="G620" s="121">
        <f t="shared" si="126"/>
        <v>0</v>
      </c>
      <c r="H620" s="121">
        <f t="shared" si="126"/>
        <v>0</v>
      </c>
      <c r="I620" s="121">
        <f t="shared" si="126"/>
        <v>0</v>
      </c>
      <c r="J620" s="115" t="e">
        <f t="shared" si="118"/>
        <v>#DIV/0!</v>
      </c>
    </row>
    <row r="621" spans="1:10" s="54" customFormat="1" ht="12" hidden="1" customHeight="1">
      <c r="A621" s="6" t="s">
        <v>156</v>
      </c>
      <c r="B621" s="5" t="s">
        <v>22</v>
      </c>
      <c r="C621" s="5" t="s">
        <v>9</v>
      </c>
      <c r="D621" s="5" t="s">
        <v>7</v>
      </c>
      <c r="E621" s="5" t="s">
        <v>291</v>
      </c>
      <c r="F621" s="8" t="s">
        <v>157</v>
      </c>
      <c r="G621" s="121"/>
      <c r="H621" s="121"/>
      <c r="I621" s="121"/>
      <c r="J621" s="115" t="e">
        <f t="shared" si="118"/>
        <v>#DIV/0!</v>
      </c>
    </row>
    <row r="622" spans="1:10" s="54" customFormat="1" ht="12">
      <c r="A622" s="7" t="s">
        <v>176</v>
      </c>
      <c r="B622" s="19">
        <v>800</v>
      </c>
      <c r="C622" s="3" t="s">
        <v>9</v>
      </c>
      <c r="D622" s="3" t="s">
        <v>9</v>
      </c>
      <c r="E622" s="2"/>
      <c r="F622" s="2"/>
      <c r="G622" s="120">
        <f>G623+G645</f>
        <v>302000</v>
      </c>
      <c r="H622" s="120">
        <f>H623+H645</f>
        <v>473158.07999999996</v>
      </c>
      <c r="I622" s="120">
        <f>I623+I645</f>
        <v>451263.69</v>
      </c>
      <c r="J622" s="116">
        <f t="shared" si="118"/>
        <v>95.372711377981759</v>
      </c>
    </row>
    <row r="623" spans="1:10" s="54" customFormat="1" ht="24">
      <c r="A623" s="6" t="s">
        <v>485</v>
      </c>
      <c r="B623" s="15">
        <v>800</v>
      </c>
      <c r="C623" s="5" t="s">
        <v>9</v>
      </c>
      <c r="D623" s="5" t="s">
        <v>9</v>
      </c>
      <c r="E623" s="5" t="s">
        <v>274</v>
      </c>
      <c r="F623" s="5"/>
      <c r="G623" s="121">
        <f>G624+G637</f>
        <v>202000</v>
      </c>
      <c r="H623" s="121">
        <f>H624+H637</f>
        <v>293275</v>
      </c>
      <c r="I623" s="121">
        <f>I624+I637</f>
        <v>271904.7</v>
      </c>
      <c r="J623" s="117">
        <f t="shared" si="118"/>
        <v>92.713221379251564</v>
      </c>
    </row>
    <row r="624" spans="1:10" s="54" customFormat="1" ht="12">
      <c r="A624" s="6" t="s">
        <v>486</v>
      </c>
      <c r="B624" s="15">
        <v>800</v>
      </c>
      <c r="C624" s="5" t="s">
        <v>9</v>
      </c>
      <c r="D624" s="5" t="s">
        <v>9</v>
      </c>
      <c r="E624" s="5" t="s">
        <v>277</v>
      </c>
      <c r="F624" s="5"/>
      <c r="G624" s="121">
        <f>G625+G632</f>
        <v>202000</v>
      </c>
      <c r="H624" s="121">
        <f>H625+H632</f>
        <v>200900</v>
      </c>
      <c r="I624" s="121">
        <f>I625+I632</f>
        <v>199676</v>
      </c>
      <c r="J624" s="117">
        <f t="shared" si="118"/>
        <v>99.390741662518664</v>
      </c>
    </row>
    <row r="625" spans="1:12" s="30" customFormat="1" ht="18" customHeight="1">
      <c r="A625" s="6" t="s">
        <v>77</v>
      </c>
      <c r="B625" s="15">
        <v>800</v>
      </c>
      <c r="C625" s="5" t="s">
        <v>9</v>
      </c>
      <c r="D625" s="5" t="s">
        <v>9</v>
      </c>
      <c r="E625" s="5" t="s">
        <v>278</v>
      </c>
      <c r="F625" s="5"/>
      <c r="G625" s="121">
        <f>G628+G626+G630</f>
        <v>202000</v>
      </c>
      <c r="H625" s="121">
        <f>H628+H626+H630</f>
        <v>200900</v>
      </c>
      <c r="I625" s="121">
        <f>I628+I626+I630</f>
        <v>199676</v>
      </c>
      <c r="J625" s="117">
        <f t="shared" si="118"/>
        <v>99.390741662518664</v>
      </c>
      <c r="K625" s="79"/>
      <c r="L625" s="79"/>
    </row>
    <row r="626" spans="1:12" s="30" customFormat="1" ht="36" hidden="1">
      <c r="A626" s="6" t="s">
        <v>315</v>
      </c>
      <c r="B626" s="15">
        <v>800</v>
      </c>
      <c r="C626" s="5" t="s">
        <v>9</v>
      </c>
      <c r="D626" s="5" t="s">
        <v>9</v>
      </c>
      <c r="E626" s="5" t="s">
        <v>278</v>
      </c>
      <c r="F626" s="5" t="s">
        <v>51</v>
      </c>
      <c r="G626" s="121">
        <f>G627</f>
        <v>0</v>
      </c>
      <c r="H626" s="121">
        <f>H627</f>
        <v>0</v>
      </c>
      <c r="I626" s="121">
        <f>I627</f>
        <v>0</v>
      </c>
      <c r="J626" s="117" t="e">
        <f t="shared" si="118"/>
        <v>#DIV/0!</v>
      </c>
    </row>
    <row r="627" spans="1:12" s="30" customFormat="1" ht="12" hidden="1">
      <c r="A627" s="6" t="s">
        <v>54</v>
      </c>
      <c r="B627" s="15">
        <v>800</v>
      </c>
      <c r="C627" s="5" t="s">
        <v>9</v>
      </c>
      <c r="D627" s="5" t="s">
        <v>9</v>
      </c>
      <c r="E627" s="5" t="s">
        <v>278</v>
      </c>
      <c r="F627" s="5" t="s">
        <v>53</v>
      </c>
      <c r="G627" s="121"/>
      <c r="H627" s="121"/>
      <c r="I627" s="121"/>
      <c r="J627" s="117" t="e">
        <f t="shared" si="118"/>
        <v>#DIV/0!</v>
      </c>
    </row>
    <row r="628" spans="1:12" s="30" customFormat="1" ht="12">
      <c r="A628" s="6" t="s">
        <v>317</v>
      </c>
      <c r="B628" s="15">
        <v>800</v>
      </c>
      <c r="C628" s="5" t="s">
        <v>9</v>
      </c>
      <c r="D628" s="5" t="s">
        <v>9</v>
      </c>
      <c r="E628" s="5" t="s">
        <v>278</v>
      </c>
      <c r="F628" s="5" t="s">
        <v>58</v>
      </c>
      <c r="G628" s="121">
        <f>G629</f>
        <v>101000</v>
      </c>
      <c r="H628" s="121">
        <f>H629</f>
        <v>146700</v>
      </c>
      <c r="I628" s="121">
        <f>I629</f>
        <v>145476</v>
      </c>
      <c r="J628" s="117">
        <f t="shared" si="118"/>
        <v>99.165644171779149</v>
      </c>
    </row>
    <row r="629" spans="1:12" s="30" customFormat="1" ht="12">
      <c r="A629" s="6" t="s">
        <v>78</v>
      </c>
      <c r="B629" s="15">
        <v>800</v>
      </c>
      <c r="C629" s="5" t="s">
        <v>9</v>
      </c>
      <c r="D629" s="5" t="s">
        <v>9</v>
      </c>
      <c r="E629" s="5" t="s">
        <v>278</v>
      </c>
      <c r="F629" s="5" t="s">
        <v>59</v>
      </c>
      <c r="G629" s="121">
        <v>101000</v>
      </c>
      <c r="H629" s="121">
        <v>146700</v>
      </c>
      <c r="I629" s="121">
        <v>145476</v>
      </c>
      <c r="J629" s="117">
        <f t="shared" si="118"/>
        <v>99.165644171779149</v>
      </c>
    </row>
    <row r="630" spans="1:12" s="30" customFormat="1" ht="24">
      <c r="A630" s="6" t="s">
        <v>84</v>
      </c>
      <c r="B630" s="15">
        <v>800</v>
      </c>
      <c r="C630" s="5" t="s">
        <v>9</v>
      </c>
      <c r="D630" s="5" t="s">
        <v>9</v>
      </c>
      <c r="E630" s="5" t="s">
        <v>278</v>
      </c>
      <c r="F630" s="8" t="s">
        <v>83</v>
      </c>
      <c r="G630" s="121">
        <f>G631</f>
        <v>101000</v>
      </c>
      <c r="H630" s="121">
        <f>H631</f>
        <v>54200</v>
      </c>
      <c r="I630" s="121">
        <f>I631</f>
        <v>54200</v>
      </c>
      <c r="J630" s="117">
        <f t="shared" si="118"/>
        <v>100</v>
      </c>
    </row>
    <row r="631" spans="1:12" s="30" customFormat="1" ht="11.25" customHeight="1">
      <c r="A631" s="6" t="s">
        <v>156</v>
      </c>
      <c r="B631" s="15">
        <v>800</v>
      </c>
      <c r="C631" s="5" t="s">
        <v>9</v>
      </c>
      <c r="D631" s="5" t="s">
        <v>9</v>
      </c>
      <c r="E631" s="5" t="s">
        <v>278</v>
      </c>
      <c r="F631" s="8" t="s">
        <v>157</v>
      </c>
      <c r="G631" s="121">
        <v>101000</v>
      </c>
      <c r="H631" s="121">
        <v>54200</v>
      </c>
      <c r="I631" s="121">
        <v>54200</v>
      </c>
      <c r="J631" s="117">
        <f t="shared" si="118"/>
        <v>100</v>
      </c>
    </row>
    <row r="632" spans="1:12" s="30" customFormat="1" ht="12" hidden="1">
      <c r="A632" s="6" t="s">
        <v>230</v>
      </c>
      <c r="B632" s="15">
        <v>800</v>
      </c>
      <c r="C632" s="5" t="s">
        <v>9</v>
      </c>
      <c r="D632" s="5" t="s">
        <v>9</v>
      </c>
      <c r="E632" s="5" t="s">
        <v>279</v>
      </c>
      <c r="F632" s="5"/>
      <c r="G632" s="121">
        <f>G633+G635</f>
        <v>0</v>
      </c>
      <c r="H632" s="121">
        <f>H633+H635</f>
        <v>0</v>
      </c>
      <c r="I632" s="121">
        <f>I633+I635</f>
        <v>0</v>
      </c>
      <c r="J632" s="117" t="e">
        <f t="shared" si="118"/>
        <v>#DIV/0!</v>
      </c>
    </row>
    <row r="633" spans="1:12" s="30" customFormat="1" ht="12" hidden="1">
      <c r="A633" s="6" t="s">
        <v>60</v>
      </c>
      <c r="B633" s="15">
        <v>800</v>
      </c>
      <c r="C633" s="5" t="s">
        <v>9</v>
      </c>
      <c r="D633" s="5" t="s">
        <v>9</v>
      </c>
      <c r="E633" s="5" t="s">
        <v>279</v>
      </c>
      <c r="F633" s="5" t="s">
        <v>58</v>
      </c>
      <c r="G633" s="121">
        <f>G634</f>
        <v>0</v>
      </c>
      <c r="H633" s="121">
        <f>H634</f>
        <v>0</v>
      </c>
      <c r="I633" s="121">
        <f>I634</f>
        <v>0</v>
      </c>
      <c r="J633" s="117" t="e">
        <f t="shared" si="118"/>
        <v>#DIV/0!</v>
      </c>
    </row>
    <row r="634" spans="1:12" s="30" customFormat="1" ht="12" hidden="1">
      <c r="A634" s="6" t="s">
        <v>78</v>
      </c>
      <c r="B634" s="15">
        <v>800</v>
      </c>
      <c r="C634" s="5" t="s">
        <v>9</v>
      </c>
      <c r="D634" s="5" t="s">
        <v>9</v>
      </c>
      <c r="E634" s="5" t="s">
        <v>279</v>
      </c>
      <c r="F634" s="5" t="s">
        <v>59</v>
      </c>
      <c r="G634" s="121"/>
      <c r="H634" s="121"/>
      <c r="I634" s="121"/>
      <c r="J634" s="117" t="e">
        <f t="shared" si="118"/>
        <v>#DIV/0!</v>
      </c>
    </row>
    <row r="635" spans="1:12" s="30" customFormat="1" ht="24" hidden="1">
      <c r="A635" s="6" t="s">
        <v>84</v>
      </c>
      <c r="B635" s="15">
        <v>800</v>
      </c>
      <c r="C635" s="5" t="s">
        <v>9</v>
      </c>
      <c r="D635" s="5" t="s">
        <v>9</v>
      </c>
      <c r="E635" s="5" t="s">
        <v>279</v>
      </c>
      <c r="F635" s="8" t="s">
        <v>83</v>
      </c>
      <c r="G635" s="121">
        <f>G636</f>
        <v>0</v>
      </c>
      <c r="H635" s="121">
        <f>H636</f>
        <v>0</v>
      </c>
      <c r="I635" s="121">
        <f>I636</f>
        <v>0</v>
      </c>
      <c r="J635" s="117" t="e">
        <f t="shared" si="118"/>
        <v>#DIV/0!</v>
      </c>
    </row>
    <row r="636" spans="1:12" s="30" customFormat="1" ht="12" hidden="1">
      <c r="A636" s="6" t="s">
        <v>156</v>
      </c>
      <c r="B636" s="15">
        <v>800</v>
      </c>
      <c r="C636" s="5" t="s">
        <v>9</v>
      </c>
      <c r="D636" s="5" t="s">
        <v>9</v>
      </c>
      <c r="E636" s="5" t="s">
        <v>279</v>
      </c>
      <c r="F636" s="8" t="s">
        <v>157</v>
      </c>
      <c r="G636" s="121"/>
      <c r="H636" s="121"/>
      <c r="I636" s="121"/>
      <c r="J636" s="117" t="e">
        <f t="shared" si="118"/>
        <v>#DIV/0!</v>
      </c>
    </row>
    <row r="637" spans="1:12" s="30" customFormat="1" ht="24">
      <c r="A637" s="6" t="s">
        <v>487</v>
      </c>
      <c r="B637" s="15">
        <v>800</v>
      </c>
      <c r="C637" s="5" t="s">
        <v>9</v>
      </c>
      <c r="D637" s="5" t="s">
        <v>9</v>
      </c>
      <c r="E637" s="5" t="s">
        <v>280</v>
      </c>
      <c r="F637" s="5"/>
      <c r="G637" s="121">
        <f>G638+G643</f>
        <v>0</v>
      </c>
      <c r="H637" s="121">
        <f>H638+H643</f>
        <v>92375</v>
      </c>
      <c r="I637" s="121">
        <f>I638+I643</f>
        <v>72228.7</v>
      </c>
      <c r="J637" s="117">
        <f t="shared" si="118"/>
        <v>78.190744248985112</v>
      </c>
    </row>
    <row r="638" spans="1:12" s="30" customFormat="1" ht="24" customHeight="1">
      <c r="A638" s="6" t="s">
        <v>77</v>
      </c>
      <c r="B638" s="15">
        <v>800</v>
      </c>
      <c r="C638" s="5" t="s">
        <v>9</v>
      </c>
      <c r="D638" s="5" t="s">
        <v>9</v>
      </c>
      <c r="E638" s="5" t="s">
        <v>281</v>
      </c>
      <c r="F638" s="5"/>
      <c r="G638" s="121">
        <f>G641+G639</f>
        <v>0</v>
      </c>
      <c r="H638" s="121">
        <f>H641+H639</f>
        <v>69375</v>
      </c>
      <c r="I638" s="121">
        <f>I641+I639</f>
        <v>49228.7</v>
      </c>
      <c r="J638" s="117">
        <f t="shared" si="118"/>
        <v>70.960288288288282</v>
      </c>
      <c r="K638" s="79"/>
      <c r="L638" s="79"/>
    </row>
    <row r="639" spans="1:12" s="30" customFormat="1" ht="36" hidden="1">
      <c r="A639" s="6" t="s">
        <v>315</v>
      </c>
      <c r="B639" s="15">
        <v>800</v>
      </c>
      <c r="C639" s="5" t="s">
        <v>9</v>
      </c>
      <c r="D639" s="5" t="s">
        <v>9</v>
      </c>
      <c r="E639" s="5" t="s">
        <v>281</v>
      </c>
      <c r="F639" s="5" t="s">
        <v>51</v>
      </c>
      <c r="G639" s="121">
        <f>G640</f>
        <v>0</v>
      </c>
      <c r="H639" s="121">
        <f>H640</f>
        <v>0</v>
      </c>
      <c r="I639" s="121">
        <f>I640</f>
        <v>0</v>
      </c>
      <c r="J639" s="117" t="e">
        <f t="shared" si="118"/>
        <v>#DIV/0!</v>
      </c>
    </row>
    <row r="640" spans="1:12" s="30" customFormat="1" ht="12" hidden="1">
      <c r="A640" s="6" t="s">
        <v>54</v>
      </c>
      <c r="B640" s="15">
        <v>800</v>
      </c>
      <c r="C640" s="5" t="s">
        <v>9</v>
      </c>
      <c r="D640" s="5" t="s">
        <v>9</v>
      </c>
      <c r="E640" s="5" t="s">
        <v>281</v>
      </c>
      <c r="F640" s="5" t="s">
        <v>53</v>
      </c>
      <c r="G640" s="121"/>
      <c r="H640" s="121"/>
      <c r="I640" s="121"/>
      <c r="J640" s="117" t="e">
        <f t="shared" si="118"/>
        <v>#DIV/0!</v>
      </c>
    </row>
    <row r="641" spans="1:10" s="30" customFormat="1" ht="12">
      <c r="A641" s="6" t="s">
        <v>317</v>
      </c>
      <c r="B641" s="15">
        <v>800</v>
      </c>
      <c r="C641" s="5" t="s">
        <v>9</v>
      </c>
      <c r="D641" s="5" t="s">
        <v>9</v>
      </c>
      <c r="E641" s="5" t="s">
        <v>281</v>
      </c>
      <c r="F641" s="5" t="s">
        <v>58</v>
      </c>
      <c r="G641" s="121">
        <f t="shared" ref="G641:I641" si="127">G642</f>
        <v>0</v>
      </c>
      <c r="H641" s="121">
        <f t="shared" si="127"/>
        <v>69375</v>
      </c>
      <c r="I641" s="121">
        <f t="shared" si="127"/>
        <v>49228.7</v>
      </c>
      <c r="J641" s="117">
        <f t="shared" si="118"/>
        <v>70.960288288288282</v>
      </c>
    </row>
    <row r="642" spans="1:10" s="30" customFormat="1" ht="12">
      <c r="A642" s="6" t="s">
        <v>78</v>
      </c>
      <c r="B642" s="15">
        <v>800</v>
      </c>
      <c r="C642" s="5" t="s">
        <v>9</v>
      </c>
      <c r="D642" s="5" t="s">
        <v>9</v>
      </c>
      <c r="E642" s="5" t="s">
        <v>281</v>
      </c>
      <c r="F642" s="5" t="s">
        <v>59</v>
      </c>
      <c r="G642" s="121"/>
      <c r="H642" s="121">
        <v>69375</v>
      </c>
      <c r="I642" s="121">
        <v>49228.7</v>
      </c>
      <c r="J642" s="117">
        <f t="shared" si="118"/>
        <v>70.960288288288282</v>
      </c>
    </row>
    <row r="643" spans="1:10" s="30" customFormat="1" ht="24">
      <c r="A643" s="6" t="s">
        <v>84</v>
      </c>
      <c r="B643" s="15">
        <v>800</v>
      </c>
      <c r="C643" s="5" t="s">
        <v>9</v>
      </c>
      <c r="D643" s="5" t="s">
        <v>9</v>
      </c>
      <c r="E643" s="5" t="s">
        <v>281</v>
      </c>
      <c r="F643" s="5" t="s">
        <v>83</v>
      </c>
      <c r="G643" s="121">
        <f>G644</f>
        <v>0</v>
      </c>
      <c r="H643" s="121">
        <f>H644</f>
        <v>23000</v>
      </c>
      <c r="I643" s="121">
        <f>I644</f>
        <v>23000</v>
      </c>
      <c r="J643" s="117">
        <f t="shared" si="118"/>
        <v>100</v>
      </c>
    </row>
    <row r="644" spans="1:10" s="30" customFormat="1" ht="12">
      <c r="A644" s="6" t="s">
        <v>156</v>
      </c>
      <c r="B644" s="15">
        <v>800</v>
      </c>
      <c r="C644" s="5" t="s">
        <v>9</v>
      </c>
      <c r="D644" s="5" t="s">
        <v>9</v>
      </c>
      <c r="E644" s="5" t="s">
        <v>281</v>
      </c>
      <c r="F644" s="5" t="s">
        <v>157</v>
      </c>
      <c r="G644" s="121"/>
      <c r="H644" s="121">
        <v>23000</v>
      </c>
      <c r="I644" s="121">
        <v>23000</v>
      </c>
      <c r="J644" s="117">
        <f t="shared" si="118"/>
        <v>100</v>
      </c>
    </row>
    <row r="645" spans="1:10" s="30" customFormat="1" ht="12">
      <c r="A645" s="6" t="s">
        <v>488</v>
      </c>
      <c r="B645" s="15">
        <v>800</v>
      </c>
      <c r="C645" s="5" t="s">
        <v>9</v>
      </c>
      <c r="D645" s="5" t="s">
        <v>9</v>
      </c>
      <c r="E645" s="5" t="s">
        <v>164</v>
      </c>
      <c r="F645" s="5"/>
      <c r="G645" s="121">
        <f>G646+G651</f>
        <v>100000</v>
      </c>
      <c r="H645" s="121">
        <f>H646+H651</f>
        <v>179883.08</v>
      </c>
      <c r="I645" s="121">
        <f>I646+I651</f>
        <v>179358.99</v>
      </c>
      <c r="J645" s="117">
        <f t="shared" si="118"/>
        <v>99.708649640644353</v>
      </c>
    </row>
    <row r="646" spans="1:10" s="30" customFormat="1" ht="12">
      <c r="A646" s="6" t="s">
        <v>167</v>
      </c>
      <c r="B646" s="15">
        <v>800</v>
      </c>
      <c r="C646" s="5" t="s">
        <v>9</v>
      </c>
      <c r="D646" s="5" t="s">
        <v>9</v>
      </c>
      <c r="E646" s="5" t="s">
        <v>166</v>
      </c>
      <c r="F646" s="5"/>
      <c r="G646" s="121">
        <f>G647+G649</f>
        <v>100000</v>
      </c>
      <c r="H646" s="121">
        <f>H647+H649</f>
        <v>150482.15</v>
      </c>
      <c r="I646" s="121">
        <f>I647+I649</f>
        <v>149958.06</v>
      </c>
      <c r="J646" s="117">
        <f t="shared" si="118"/>
        <v>99.651726134960199</v>
      </c>
    </row>
    <row r="647" spans="1:10" s="30" customFormat="1" ht="12">
      <c r="A647" s="6" t="s">
        <v>317</v>
      </c>
      <c r="B647" s="15">
        <v>800</v>
      </c>
      <c r="C647" s="5" t="s">
        <v>9</v>
      </c>
      <c r="D647" s="5" t="s">
        <v>9</v>
      </c>
      <c r="E647" s="5" t="s">
        <v>166</v>
      </c>
      <c r="F647" s="5" t="s">
        <v>58</v>
      </c>
      <c r="G647" s="121">
        <f t="shared" ref="G647:I647" si="128">G648</f>
        <v>100000</v>
      </c>
      <c r="H647" s="121">
        <f t="shared" si="128"/>
        <v>150482.15</v>
      </c>
      <c r="I647" s="121">
        <f t="shared" si="128"/>
        <v>149958.06</v>
      </c>
      <c r="J647" s="117">
        <f t="shared" si="118"/>
        <v>99.651726134960199</v>
      </c>
    </row>
    <row r="648" spans="1:10" s="30" customFormat="1" ht="12">
      <c r="A648" s="6" t="s">
        <v>78</v>
      </c>
      <c r="B648" s="15">
        <v>800</v>
      </c>
      <c r="C648" s="5" t="s">
        <v>9</v>
      </c>
      <c r="D648" s="5" t="s">
        <v>9</v>
      </c>
      <c r="E648" s="5" t="s">
        <v>166</v>
      </c>
      <c r="F648" s="5" t="s">
        <v>59</v>
      </c>
      <c r="G648" s="121">
        <v>100000</v>
      </c>
      <c r="H648" s="121">
        <v>150482.15</v>
      </c>
      <c r="I648" s="121">
        <v>149958.06</v>
      </c>
      <c r="J648" s="117">
        <f t="shared" si="118"/>
        <v>99.651726134960199</v>
      </c>
    </row>
    <row r="649" spans="1:10" s="30" customFormat="1" ht="24" hidden="1">
      <c r="A649" s="6" t="s">
        <v>84</v>
      </c>
      <c r="B649" s="15">
        <v>800</v>
      </c>
      <c r="C649" s="5" t="s">
        <v>9</v>
      </c>
      <c r="D649" s="5" t="s">
        <v>9</v>
      </c>
      <c r="E649" s="5" t="s">
        <v>166</v>
      </c>
      <c r="F649" s="5" t="s">
        <v>83</v>
      </c>
      <c r="G649" s="121">
        <f>G650</f>
        <v>0</v>
      </c>
      <c r="H649" s="121">
        <f>H650</f>
        <v>0</v>
      </c>
      <c r="I649" s="121">
        <f>I650</f>
        <v>0</v>
      </c>
      <c r="J649" s="117" t="e">
        <f t="shared" si="118"/>
        <v>#DIV/0!</v>
      </c>
    </row>
    <row r="650" spans="1:10" s="30" customFormat="1" ht="12" hidden="1">
      <c r="A650" s="6" t="s">
        <v>156</v>
      </c>
      <c r="B650" s="15">
        <v>800</v>
      </c>
      <c r="C650" s="5" t="s">
        <v>9</v>
      </c>
      <c r="D650" s="5" t="s">
        <v>9</v>
      </c>
      <c r="E650" s="5" t="s">
        <v>166</v>
      </c>
      <c r="F650" s="5" t="s">
        <v>157</v>
      </c>
      <c r="G650" s="121"/>
      <c r="H650" s="121"/>
      <c r="I650" s="121"/>
      <c r="J650" s="117" t="e">
        <f t="shared" si="118"/>
        <v>#DIV/0!</v>
      </c>
    </row>
    <row r="651" spans="1:10" s="30" customFormat="1" ht="24">
      <c r="A651" s="6" t="s">
        <v>702</v>
      </c>
      <c r="B651" s="15">
        <v>800</v>
      </c>
      <c r="C651" s="5" t="s">
        <v>9</v>
      </c>
      <c r="D651" s="5" t="s">
        <v>9</v>
      </c>
      <c r="E651" s="5" t="s">
        <v>703</v>
      </c>
      <c r="F651" s="5"/>
      <c r="G651" s="121">
        <f>G652+G654</f>
        <v>0</v>
      </c>
      <c r="H651" s="121">
        <f>H652+H654</f>
        <v>29400.93</v>
      </c>
      <c r="I651" s="121">
        <f>I652+I654</f>
        <v>29400.93</v>
      </c>
      <c r="J651" s="117">
        <f t="shared" si="118"/>
        <v>100</v>
      </c>
    </row>
    <row r="652" spans="1:10" s="30" customFormat="1" ht="12">
      <c r="A652" s="6" t="s">
        <v>60</v>
      </c>
      <c r="B652" s="15">
        <v>800</v>
      </c>
      <c r="C652" s="5" t="s">
        <v>9</v>
      </c>
      <c r="D652" s="5" t="s">
        <v>9</v>
      </c>
      <c r="E652" s="5" t="s">
        <v>703</v>
      </c>
      <c r="F652" s="5" t="s">
        <v>58</v>
      </c>
      <c r="G652" s="121">
        <f>G653</f>
        <v>0</v>
      </c>
      <c r="H652" s="121">
        <f>H653</f>
        <v>13327.75</v>
      </c>
      <c r="I652" s="121">
        <f>I653</f>
        <v>13327.75</v>
      </c>
      <c r="J652" s="117">
        <f t="shared" si="118"/>
        <v>100</v>
      </c>
    </row>
    <row r="653" spans="1:10" s="30" customFormat="1" ht="12">
      <c r="A653" s="6" t="s">
        <v>78</v>
      </c>
      <c r="B653" s="15">
        <v>800</v>
      </c>
      <c r="C653" s="5" t="s">
        <v>9</v>
      </c>
      <c r="D653" s="5" t="s">
        <v>9</v>
      </c>
      <c r="E653" s="5" t="s">
        <v>703</v>
      </c>
      <c r="F653" s="5" t="s">
        <v>59</v>
      </c>
      <c r="G653" s="121"/>
      <c r="H653" s="121">
        <v>13327.75</v>
      </c>
      <c r="I653" s="121">
        <v>13327.75</v>
      </c>
      <c r="J653" s="117">
        <f t="shared" si="118"/>
        <v>100</v>
      </c>
    </row>
    <row r="654" spans="1:10" s="30" customFormat="1" ht="24">
      <c r="A654" s="6" t="s">
        <v>84</v>
      </c>
      <c r="B654" s="15">
        <v>800</v>
      </c>
      <c r="C654" s="5" t="s">
        <v>9</v>
      </c>
      <c r="D654" s="5" t="s">
        <v>9</v>
      </c>
      <c r="E654" s="5" t="s">
        <v>703</v>
      </c>
      <c r="F654" s="5" t="s">
        <v>83</v>
      </c>
      <c r="G654" s="121">
        <f>G655</f>
        <v>0</v>
      </c>
      <c r="H654" s="121">
        <f>H655</f>
        <v>16073.18</v>
      </c>
      <c r="I654" s="121">
        <f>I655</f>
        <v>16073.18</v>
      </c>
      <c r="J654" s="117">
        <f t="shared" si="118"/>
        <v>100</v>
      </c>
    </row>
    <row r="655" spans="1:10" s="30" customFormat="1" ht="12">
      <c r="A655" s="6" t="s">
        <v>156</v>
      </c>
      <c r="B655" s="15">
        <v>800</v>
      </c>
      <c r="C655" s="5" t="s">
        <v>9</v>
      </c>
      <c r="D655" s="5" t="s">
        <v>9</v>
      </c>
      <c r="E655" s="5" t="s">
        <v>703</v>
      </c>
      <c r="F655" s="5" t="s">
        <v>157</v>
      </c>
      <c r="G655" s="121"/>
      <c r="H655" s="121">
        <v>16073.18</v>
      </c>
      <c r="I655" s="121">
        <v>16073.18</v>
      </c>
      <c r="J655" s="117">
        <f t="shared" si="118"/>
        <v>100</v>
      </c>
    </row>
    <row r="656" spans="1:10" s="30" customFormat="1" ht="11.4">
      <c r="A656" s="10" t="s">
        <v>46</v>
      </c>
      <c r="B656" s="2" t="s">
        <v>22</v>
      </c>
      <c r="C656" s="2" t="s">
        <v>17</v>
      </c>
      <c r="D656" s="2"/>
      <c r="E656" s="2"/>
      <c r="F656" s="2"/>
      <c r="G656" s="119">
        <f t="shared" ref="G656:I656" si="129">G657</f>
        <v>142324938.84999999</v>
      </c>
      <c r="H656" s="119">
        <f t="shared" si="129"/>
        <v>155342454.38</v>
      </c>
      <c r="I656" s="119">
        <f t="shared" si="129"/>
        <v>154118991.89000002</v>
      </c>
      <c r="J656" s="115">
        <f t="shared" si="118"/>
        <v>99.212409450537493</v>
      </c>
    </row>
    <row r="657" spans="1:10" s="30" customFormat="1" ht="12">
      <c r="A657" s="7" t="s">
        <v>20</v>
      </c>
      <c r="B657" s="2" t="s">
        <v>22</v>
      </c>
      <c r="C657" s="3" t="s">
        <v>17</v>
      </c>
      <c r="D657" s="3" t="s">
        <v>5</v>
      </c>
      <c r="E657" s="3"/>
      <c r="F657" s="3"/>
      <c r="G657" s="120">
        <f>G704+G700+G764+G658</f>
        <v>142324938.84999999</v>
      </c>
      <c r="H657" s="120">
        <f>H704+H700+H764+H658</f>
        <v>155342454.38</v>
      </c>
      <c r="I657" s="120">
        <f>I704+I700+I764+I658</f>
        <v>154118991.89000002</v>
      </c>
      <c r="J657" s="116">
        <f t="shared" si="118"/>
        <v>99.212409450537493</v>
      </c>
    </row>
    <row r="658" spans="1:10" s="30" customFormat="1" ht="24">
      <c r="A658" s="6" t="s">
        <v>588</v>
      </c>
      <c r="B658" s="5" t="s">
        <v>22</v>
      </c>
      <c r="C658" s="5" t="s">
        <v>17</v>
      </c>
      <c r="D658" s="5" t="s">
        <v>5</v>
      </c>
      <c r="E658" s="5" t="s">
        <v>124</v>
      </c>
      <c r="F658" s="5"/>
      <c r="G658" s="121">
        <f t="shared" ref="G658:I659" si="130">G659</f>
        <v>0</v>
      </c>
      <c r="H658" s="121">
        <f t="shared" si="130"/>
        <v>5843632.9399999995</v>
      </c>
      <c r="I658" s="121">
        <f t="shared" si="130"/>
        <v>5843632.9399999995</v>
      </c>
      <c r="J658" s="117">
        <f t="shared" si="118"/>
        <v>100</v>
      </c>
    </row>
    <row r="659" spans="1:10" s="30" customFormat="1" ht="12">
      <c r="A659" s="6" t="s">
        <v>589</v>
      </c>
      <c r="B659" s="5" t="s">
        <v>22</v>
      </c>
      <c r="C659" s="5" t="s">
        <v>17</v>
      </c>
      <c r="D659" s="5" t="s">
        <v>5</v>
      </c>
      <c r="E659" s="5" t="s">
        <v>438</v>
      </c>
      <c r="F659" s="5"/>
      <c r="G659" s="121">
        <f t="shared" si="130"/>
        <v>0</v>
      </c>
      <c r="H659" s="121">
        <f t="shared" si="130"/>
        <v>5843632.9399999995</v>
      </c>
      <c r="I659" s="121">
        <f t="shared" si="130"/>
        <v>5843632.9399999995</v>
      </c>
      <c r="J659" s="117">
        <f t="shared" ref="J659:J722" si="131">I659/H659*100</f>
        <v>100</v>
      </c>
    </row>
    <row r="660" spans="1:10" s="30" customFormat="1" ht="12">
      <c r="A660" s="6" t="s">
        <v>593</v>
      </c>
      <c r="B660" s="5" t="s">
        <v>22</v>
      </c>
      <c r="C660" s="5" t="s">
        <v>17</v>
      </c>
      <c r="D660" s="5" t="s">
        <v>5</v>
      </c>
      <c r="E660" s="5" t="s">
        <v>591</v>
      </c>
      <c r="F660" s="5"/>
      <c r="G660" s="121">
        <f>G687+G661+G674</f>
        <v>0</v>
      </c>
      <c r="H660" s="121">
        <f>H687+H661+H674</f>
        <v>5843632.9399999995</v>
      </c>
      <c r="I660" s="121">
        <f>I687+I661+I674</f>
        <v>5843632.9399999995</v>
      </c>
      <c r="J660" s="117">
        <f t="shared" si="131"/>
        <v>100</v>
      </c>
    </row>
    <row r="661" spans="1:10" s="30" customFormat="1" ht="12">
      <c r="A661" s="6" t="s">
        <v>590</v>
      </c>
      <c r="B661" s="5" t="s">
        <v>22</v>
      </c>
      <c r="C661" s="5" t="s">
        <v>17</v>
      </c>
      <c r="D661" s="5" t="s">
        <v>5</v>
      </c>
      <c r="E661" s="5" t="s">
        <v>619</v>
      </c>
      <c r="F661" s="5"/>
      <c r="G661" s="121">
        <f>G662+G665+G668+G671</f>
        <v>0</v>
      </c>
      <c r="H661" s="121">
        <f>H662+H665+H668+H671</f>
        <v>360314.29</v>
      </c>
      <c r="I661" s="121">
        <f>I662+I665+I668+I671</f>
        <v>360314.29</v>
      </c>
      <c r="J661" s="117">
        <f t="shared" si="131"/>
        <v>100</v>
      </c>
    </row>
    <row r="662" spans="1:10" s="30" customFormat="1" ht="24">
      <c r="A662" s="6" t="s">
        <v>612</v>
      </c>
      <c r="B662" s="5" t="s">
        <v>22</v>
      </c>
      <c r="C662" s="5" t="s">
        <v>17</v>
      </c>
      <c r="D662" s="5" t="s">
        <v>5</v>
      </c>
      <c r="E662" s="5" t="s">
        <v>680</v>
      </c>
      <c r="F662" s="5"/>
      <c r="G662" s="121">
        <f t="shared" ref="G662:I663" si="132">G663</f>
        <v>0</v>
      </c>
      <c r="H662" s="121">
        <f t="shared" si="132"/>
        <v>52356.49</v>
      </c>
      <c r="I662" s="121">
        <f t="shared" si="132"/>
        <v>52356.49</v>
      </c>
      <c r="J662" s="117">
        <f t="shared" si="131"/>
        <v>100</v>
      </c>
    </row>
    <row r="663" spans="1:10" s="30" customFormat="1" ht="24">
      <c r="A663" s="6" t="s">
        <v>84</v>
      </c>
      <c r="B663" s="5" t="s">
        <v>22</v>
      </c>
      <c r="C663" s="5" t="s">
        <v>17</v>
      </c>
      <c r="D663" s="5" t="s">
        <v>5</v>
      </c>
      <c r="E663" s="5" t="s">
        <v>680</v>
      </c>
      <c r="F663" s="5" t="s">
        <v>83</v>
      </c>
      <c r="G663" s="121">
        <f t="shared" si="132"/>
        <v>0</v>
      </c>
      <c r="H663" s="121">
        <f t="shared" si="132"/>
        <v>52356.49</v>
      </c>
      <c r="I663" s="121">
        <f t="shared" si="132"/>
        <v>52356.49</v>
      </c>
      <c r="J663" s="117">
        <f t="shared" si="131"/>
        <v>100</v>
      </c>
    </row>
    <row r="664" spans="1:10" s="30" customFormat="1" ht="12">
      <c r="A664" s="6" t="s">
        <v>156</v>
      </c>
      <c r="B664" s="5" t="s">
        <v>22</v>
      </c>
      <c r="C664" s="5" t="s">
        <v>17</v>
      </c>
      <c r="D664" s="5" t="s">
        <v>5</v>
      </c>
      <c r="E664" s="5" t="s">
        <v>680</v>
      </c>
      <c r="F664" s="5" t="s">
        <v>157</v>
      </c>
      <c r="G664" s="121"/>
      <c r="H664" s="121">
        <v>52356.49</v>
      </c>
      <c r="I664" s="121">
        <v>52356.49</v>
      </c>
      <c r="J664" s="117">
        <f t="shared" si="131"/>
        <v>100</v>
      </c>
    </row>
    <row r="665" spans="1:10" s="30" customFormat="1" ht="24">
      <c r="A665" s="6" t="s">
        <v>613</v>
      </c>
      <c r="B665" s="5" t="s">
        <v>22</v>
      </c>
      <c r="C665" s="5" t="s">
        <v>17</v>
      </c>
      <c r="D665" s="5" t="s">
        <v>5</v>
      </c>
      <c r="E665" s="5" t="s">
        <v>681</v>
      </c>
      <c r="F665" s="5"/>
      <c r="G665" s="121">
        <f t="shared" ref="G665:I666" si="133">G666</f>
        <v>0</v>
      </c>
      <c r="H665" s="121">
        <f t="shared" si="133"/>
        <v>82381</v>
      </c>
      <c r="I665" s="121">
        <f t="shared" si="133"/>
        <v>82381</v>
      </c>
      <c r="J665" s="117">
        <f t="shared" si="131"/>
        <v>100</v>
      </c>
    </row>
    <row r="666" spans="1:10" s="30" customFormat="1" ht="24">
      <c r="A666" s="6" t="s">
        <v>84</v>
      </c>
      <c r="B666" s="5" t="s">
        <v>22</v>
      </c>
      <c r="C666" s="5" t="s">
        <v>17</v>
      </c>
      <c r="D666" s="5" t="s">
        <v>5</v>
      </c>
      <c r="E666" s="5" t="s">
        <v>681</v>
      </c>
      <c r="F666" s="5" t="s">
        <v>83</v>
      </c>
      <c r="G666" s="121">
        <f t="shared" si="133"/>
        <v>0</v>
      </c>
      <c r="H666" s="121">
        <f t="shared" si="133"/>
        <v>82381</v>
      </c>
      <c r="I666" s="121">
        <f t="shared" si="133"/>
        <v>82381</v>
      </c>
      <c r="J666" s="117">
        <f t="shared" si="131"/>
        <v>100</v>
      </c>
    </row>
    <row r="667" spans="1:10" s="30" customFormat="1" ht="12">
      <c r="A667" s="6" t="s">
        <v>156</v>
      </c>
      <c r="B667" s="5" t="s">
        <v>22</v>
      </c>
      <c r="C667" s="5" t="s">
        <v>17</v>
      </c>
      <c r="D667" s="5" t="s">
        <v>5</v>
      </c>
      <c r="E667" s="5" t="s">
        <v>681</v>
      </c>
      <c r="F667" s="5" t="s">
        <v>157</v>
      </c>
      <c r="G667" s="121"/>
      <c r="H667" s="121">
        <v>82381</v>
      </c>
      <c r="I667" s="121">
        <v>82381</v>
      </c>
      <c r="J667" s="117">
        <f t="shared" si="131"/>
        <v>100</v>
      </c>
    </row>
    <row r="668" spans="1:10" s="30" customFormat="1" ht="24">
      <c r="A668" s="6" t="s">
        <v>614</v>
      </c>
      <c r="B668" s="5" t="s">
        <v>22</v>
      </c>
      <c r="C668" s="5" t="s">
        <v>17</v>
      </c>
      <c r="D668" s="5" t="s">
        <v>5</v>
      </c>
      <c r="E668" s="5" t="s">
        <v>682</v>
      </c>
      <c r="F668" s="5"/>
      <c r="G668" s="121">
        <f t="shared" ref="G668:I669" si="134">G669</f>
        <v>0</v>
      </c>
      <c r="H668" s="121">
        <f t="shared" si="134"/>
        <v>207336.38</v>
      </c>
      <c r="I668" s="121">
        <f t="shared" si="134"/>
        <v>207336.38</v>
      </c>
      <c r="J668" s="117">
        <f t="shared" si="131"/>
        <v>100</v>
      </c>
    </row>
    <row r="669" spans="1:10" s="30" customFormat="1" ht="24">
      <c r="A669" s="6" t="s">
        <v>84</v>
      </c>
      <c r="B669" s="5" t="s">
        <v>22</v>
      </c>
      <c r="C669" s="5" t="s">
        <v>17</v>
      </c>
      <c r="D669" s="5" t="s">
        <v>5</v>
      </c>
      <c r="E669" s="5" t="s">
        <v>682</v>
      </c>
      <c r="F669" s="5" t="s">
        <v>83</v>
      </c>
      <c r="G669" s="121">
        <f t="shared" si="134"/>
        <v>0</v>
      </c>
      <c r="H669" s="121">
        <f t="shared" si="134"/>
        <v>207336.38</v>
      </c>
      <c r="I669" s="121">
        <f t="shared" si="134"/>
        <v>207336.38</v>
      </c>
      <c r="J669" s="117">
        <f t="shared" si="131"/>
        <v>100</v>
      </c>
    </row>
    <row r="670" spans="1:10" s="30" customFormat="1" ht="12">
      <c r="A670" s="6" t="s">
        <v>156</v>
      </c>
      <c r="B670" s="5" t="s">
        <v>22</v>
      </c>
      <c r="C670" s="5" t="s">
        <v>17</v>
      </c>
      <c r="D670" s="5" t="s">
        <v>5</v>
      </c>
      <c r="E670" s="5" t="s">
        <v>682</v>
      </c>
      <c r="F670" s="5" t="s">
        <v>157</v>
      </c>
      <c r="G670" s="121"/>
      <c r="H670" s="121">
        <v>207336.38</v>
      </c>
      <c r="I670" s="121">
        <v>207336.38</v>
      </c>
      <c r="J670" s="117">
        <f t="shared" si="131"/>
        <v>100</v>
      </c>
    </row>
    <row r="671" spans="1:10" s="30" customFormat="1" ht="24">
      <c r="A671" s="6" t="s">
        <v>615</v>
      </c>
      <c r="B671" s="5" t="s">
        <v>22</v>
      </c>
      <c r="C671" s="5" t="s">
        <v>17</v>
      </c>
      <c r="D671" s="5" t="s">
        <v>5</v>
      </c>
      <c r="E671" s="5" t="s">
        <v>683</v>
      </c>
      <c r="F671" s="5"/>
      <c r="G671" s="121">
        <f t="shared" ref="G671:I672" si="135">G672</f>
        <v>0</v>
      </c>
      <c r="H671" s="121">
        <f t="shared" si="135"/>
        <v>18240.419999999998</v>
      </c>
      <c r="I671" s="121">
        <f t="shared" si="135"/>
        <v>18240.419999999998</v>
      </c>
      <c r="J671" s="117">
        <f t="shared" si="131"/>
        <v>100</v>
      </c>
    </row>
    <row r="672" spans="1:10" s="30" customFormat="1" ht="24">
      <c r="A672" s="6" t="s">
        <v>84</v>
      </c>
      <c r="B672" s="5" t="s">
        <v>22</v>
      </c>
      <c r="C672" s="5" t="s">
        <v>17</v>
      </c>
      <c r="D672" s="5" t="s">
        <v>5</v>
      </c>
      <c r="E672" s="5" t="s">
        <v>683</v>
      </c>
      <c r="F672" s="5" t="s">
        <v>83</v>
      </c>
      <c r="G672" s="121">
        <f t="shared" si="135"/>
        <v>0</v>
      </c>
      <c r="H672" s="121">
        <f t="shared" si="135"/>
        <v>18240.419999999998</v>
      </c>
      <c r="I672" s="121">
        <f t="shared" si="135"/>
        <v>18240.419999999998</v>
      </c>
      <c r="J672" s="117">
        <f t="shared" si="131"/>
        <v>100</v>
      </c>
    </row>
    <row r="673" spans="1:10" s="30" customFormat="1" ht="12">
      <c r="A673" s="6" t="s">
        <v>156</v>
      </c>
      <c r="B673" s="5" t="s">
        <v>22</v>
      </c>
      <c r="C673" s="5" t="s">
        <v>17</v>
      </c>
      <c r="D673" s="5" t="s">
        <v>5</v>
      </c>
      <c r="E673" s="5" t="s">
        <v>683</v>
      </c>
      <c r="F673" s="5" t="s">
        <v>157</v>
      </c>
      <c r="G673" s="121"/>
      <c r="H673" s="121">
        <v>18240.419999999998</v>
      </c>
      <c r="I673" s="121">
        <v>18240.419999999998</v>
      </c>
      <c r="J673" s="117">
        <f t="shared" si="131"/>
        <v>100</v>
      </c>
    </row>
    <row r="674" spans="1:10" s="30" customFormat="1" ht="12">
      <c r="A674" s="6" t="s">
        <v>729</v>
      </c>
      <c r="B674" s="5" t="s">
        <v>22</v>
      </c>
      <c r="C674" s="5" t="s">
        <v>17</v>
      </c>
      <c r="D674" s="5" t="s">
        <v>5</v>
      </c>
      <c r="E674" s="5" t="s">
        <v>666</v>
      </c>
      <c r="F674" s="5"/>
      <c r="G674" s="121">
        <f>G675+G678+G681+G684</f>
        <v>0</v>
      </c>
      <c r="H674" s="121">
        <f>H675+H678+H681+H684</f>
        <v>5483318.6499999994</v>
      </c>
      <c r="I674" s="121">
        <f>I675+I678+I681+I684</f>
        <v>5483318.6499999994</v>
      </c>
      <c r="J674" s="117">
        <f t="shared" si="131"/>
        <v>100</v>
      </c>
    </row>
    <row r="675" spans="1:10" s="30" customFormat="1" ht="24">
      <c r="A675" s="6" t="s">
        <v>736</v>
      </c>
      <c r="B675" s="5" t="s">
        <v>22</v>
      </c>
      <c r="C675" s="5" t="s">
        <v>17</v>
      </c>
      <c r="D675" s="5" t="s">
        <v>5</v>
      </c>
      <c r="E675" s="5" t="s">
        <v>684</v>
      </c>
      <c r="F675" s="5"/>
      <c r="G675" s="121">
        <f t="shared" ref="G675:I676" si="136">G676</f>
        <v>0</v>
      </c>
      <c r="H675" s="121">
        <f t="shared" si="136"/>
        <v>994773.32</v>
      </c>
      <c r="I675" s="121">
        <f t="shared" si="136"/>
        <v>994773.32</v>
      </c>
      <c r="J675" s="117">
        <f t="shared" si="131"/>
        <v>100</v>
      </c>
    </row>
    <row r="676" spans="1:10" s="30" customFormat="1" ht="24">
      <c r="A676" s="6" t="s">
        <v>84</v>
      </c>
      <c r="B676" s="5" t="s">
        <v>22</v>
      </c>
      <c r="C676" s="5" t="s">
        <v>17</v>
      </c>
      <c r="D676" s="5" t="s">
        <v>5</v>
      </c>
      <c r="E676" s="5" t="s">
        <v>684</v>
      </c>
      <c r="F676" s="5" t="s">
        <v>83</v>
      </c>
      <c r="G676" s="121">
        <f t="shared" si="136"/>
        <v>0</v>
      </c>
      <c r="H676" s="121">
        <f t="shared" si="136"/>
        <v>994773.32</v>
      </c>
      <c r="I676" s="121">
        <f t="shared" si="136"/>
        <v>994773.32</v>
      </c>
      <c r="J676" s="117">
        <f t="shared" si="131"/>
        <v>100</v>
      </c>
    </row>
    <row r="677" spans="1:10" s="30" customFormat="1" ht="12">
      <c r="A677" s="6" t="s">
        <v>156</v>
      </c>
      <c r="B677" s="5" t="s">
        <v>22</v>
      </c>
      <c r="C677" s="5" t="s">
        <v>17</v>
      </c>
      <c r="D677" s="5" t="s">
        <v>5</v>
      </c>
      <c r="E677" s="5" t="s">
        <v>684</v>
      </c>
      <c r="F677" s="5" t="s">
        <v>157</v>
      </c>
      <c r="G677" s="121"/>
      <c r="H677" s="121">
        <v>994773.32</v>
      </c>
      <c r="I677" s="121">
        <v>994773.32</v>
      </c>
      <c r="J677" s="117">
        <f t="shared" si="131"/>
        <v>100</v>
      </c>
    </row>
    <row r="678" spans="1:10" s="30" customFormat="1" ht="24">
      <c r="A678" s="6" t="s">
        <v>737</v>
      </c>
      <c r="B678" s="5" t="s">
        <v>22</v>
      </c>
      <c r="C678" s="5" t="s">
        <v>17</v>
      </c>
      <c r="D678" s="5" t="s">
        <v>5</v>
      </c>
      <c r="E678" s="5" t="s">
        <v>685</v>
      </c>
      <c r="F678" s="5"/>
      <c r="G678" s="121">
        <f t="shared" ref="G678:I679" si="137">G679</f>
        <v>0</v>
      </c>
      <c r="H678" s="121">
        <f t="shared" si="137"/>
        <v>1565238.91</v>
      </c>
      <c r="I678" s="121">
        <f t="shared" si="137"/>
        <v>1565238.91</v>
      </c>
      <c r="J678" s="117">
        <f t="shared" si="131"/>
        <v>100</v>
      </c>
    </row>
    <row r="679" spans="1:10" s="30" customFormat="1" ht="24">
      <c r="A679" s="6" t="s">
        <v>84</v>
      </c>
      <c r="B679" s="5" t="s">
        <v>22</v>
      </c>
      <c r="C679" s="5" t="s">
        <v>17</v>
      </c>
      <c r="D679" s="5" t="s">
        <v>5</v>
      </c>
      <c r="E679" s="5" t="s">
        <v>685</v>
      </c>
      <c r="F679" s="5" t="s">
        <v>83</v>
      </c>
      <c r="G679" s="121">
        <f t="shared" si="137"/>
        <v>0</v>
      </c>
      <c r="H679" s="121">
        <f t="shared" si="137"/>
        <v>1565238.91</v>
      </c>
      <c r="I679" s="121">
        <f t="shared" si="137"/>
        <v>1565238.91</v>
      </c>
      <c r="J679" s="117">
        <f t="shared" si="131"/>
        <v>100</v>
      </c>
    </row>
    <row r="680" spans="1:10" s="30" customFormat="1" ht="12">
      <c r="A680" s="6" t="s">
        <v>156</v>
      </c>
      <c r="B680" s="5" t="s">
        <v>22</v>
      </c>
      <c r="C680" s="5" t="s">
        <v>17</v>
      </c>
      <c r="D680" s="5" t="s">
        <v>5</v>
      </c>
      <c r="E680" s="5" t="s">
        <v>685</v>
      </c>
      <c r="F680" s="5" t="s">
        <v>157</v>
      </c>
      <c r="G680" s="121"/>
      <c r="H680" s="121">
        <v>1565238.91</v>
      </c>
      <c r="I680" s="121">
        <v>1565238.91</v>
      </c>
      <c r="J680" s="117">
        <f t="shared" si="131"/>
        <v>100</v>
      </c>
    </row>
    <row r="681" spans="1:10" s="30" customFormat="1" ht="24">
      <c r="A681" s="6" t="s">
        <v>738</v>
      </c>
      <c r="B681" s="5" t="s">
        <v>22</v>
      </c>
      <c r="C681" s="5" t="s">
        <v>17</v>
      </c>
      <c r="D681" s="5" t="s">
        <v>5</v>
      </c>
      <c r="E681" s="5" t="s">
        <v>686</v>
      </c>
      <c r="F681" s="5"/>
      <c r="G681" s="121">
        <f t="shared" ref="G681:I682" si="138">G682</f>
        <v>0</v>
      </c>
      <c r="H681" s="121">
        <f t="shared" si="138"/>
        <v>2576738.5299999998</v>
      </c>
      <c r="I681" s="121">
        <f t="shared" si="138"/>
        <v>2576738.5299999998</v>
      </c>
      <c r="J681" s="117">
        <f t="shared" si="131"/>
        <v>100</v>
      </c>
    </row>
    <row r="682" spans="1:10" s="30" customFormat="1" ht="24">
      <c r="A682" s="6" t="s">
        <v>84</v>
      </c>
      <c r="B682" s="5" t="s">
        <v>22</v>
      </c>
      <c r="C682" s="5" t="s">
        <v>17</v>
      </c>
      <c r="D682" s="5" t="s">
        <v>5</v>
      </c>
      <c r="E682" s="5" t="s">
        <v>686</v>
      </c>
      <c r="F682" s="5" t="s">
        <v>83</v>
      </c>
      <c r="G682" s="121">
        <f t="shared" si="138"/>
        <v>0</v>
      </c>
      <c r="H682" s="121">
        <f t="shared" si="138"/>
        <v>2576738.5299999998</v>
      </c>
      <c r="I682" s="121">
        <f t="shared" si="138"/>
        <v>2576738.5299999998</v>
      </c>
      <c r="J682" s="117">
        <f t="shared" si="131"/>
        <v>100</v>
      </c>
    </row>
    <row r="683" spans="1:10" s="30" customFormat="1" ht="12">
      <c r="A683" s="6" t="s">
        <v>156</v>
      </c>
      <c r="B683" s="5" t="s">
        <v>22</v>
      </c>
      <c r="C683" s="5" t="s">
        <v>17</v>
      </c>
      <c r="D683" s="5" t="s">
        <v>5</v>
      </c>
      <c r="E683" s="5" t="s">
        <v>686</v>
      </c>
      <c r="F683" s="5" t="s">
        <v>157</v>
      </c>
      <c r="G683" s="121"/>
      <c r="H683" s="121">
        <v>2576738.5299999998</v>
      </c>
      <c r="I683" s="121">
        <v>2576738.5299999998</v>
      </c>
      <c r="J683" s="117">
        <f t="shared" si="131"/>
        <v>100</v>
      </c>
    </row>
    <row r="684" spans="1:10" s="30" customFormat="1" ht="24">
      <c r="A684" s="6" t="s">
        <v>739</v>
      </c>
      <c r="B684" s="5" t="s">
        <v>22</v>
      </c>
      <c r="C684" s="5" t="s">
        <v>17</v>
      </c>
      <c r="D684" s="5" t="s">
        <v>5</v>
      </c>
      <c r="E684" s="5" t="s">
        <v>687</v>
      </c>
      <c r="F684" s="5"/>
      <c r="G684" s="121">
        <f t="shared" ref="G684:I685" si="139">G685</f>
        <v>0</v>
      </c>
      <c r="H684" s="121">
        <f t="shared" si="139"/>
        <v>346567.89</v>
      </c>
      <c r="I684" s="121">
        <f t="shared" si="139"/>
        <v>346567.89</v>
      </c>
      <c r="J684" s="117">
        <f t="shared" si="131"/>
        <v>100</v>
      </c>
    </row>
    <row r="685" spans="1:10" s="30" customFormat="1" ht="24">
      <c r="A685" s="6" t="s">
        <v>84</v>
      </c>
      <c r="B685" s="5" t="s">
        <v>22</v>
      </c>
      <c r="C685" s="5" t="s">
        <v>17</v>
      </c>
      <c r="D685" s="5" t="s">
        <v>5</v>
      </c>
      <c r="E685" s="5" t="s">
        <v>687</v>
      </c>
      <c r="F685" s="5" t="s">
        <v>83</v>
      </c>
      <c r="G685" s="121">
        <f t="shared" si="139"/>
        <v>0</v>
      </c>
      <c r="H685" s="121">
        <f t="shared" si="139"/>
        <v>346567.89</v>
      </c>
      <c r="I685" s="121">
        <f t="shared" si="139"/>
        <v>346567.89</v>
      </c>
      <c r="J685" s="117">
        <f t="shared" si="131"/>
        <v>100</v>
      </c>
    </row>
    <row r="686" spans="1:10" s="30" customFormat="1" ht="12">
      <c r="A686" s="6" t="s">
        <v>156</v>
      </c>
      <c r="B686" s="5" t="s">
        <v>22</v>
      </c>
      <c r="C686" s="5" t="s">
        <v>17</v>
      </c>
      <c r="D686" s="5" t="s">
        <v>5</v>
      </c>
      <c r="E686" s="5" t="s">
        <v>687</v>
      </c>
      <c r="F686" s="5" t="s">
        <v>157</v>
      </c>
      <c r="G686" s="121"/>
      <c r="H686" s="121">
        <v>346567.89</v>
      </c>
      <c r="I686" s="121">
        <v>346567.89</v>
      </c>
      <c r="J686" s="117">
        <f t="shared" si="131"/>
        <v>100</v>
      </c>
    </row>
    <row r="687" spans="1:10" s="30" customFormat="1" ht="12" hidden="1">
      <c r="A687" s="6" t="s">
        <v>590</v>
      </c>
      <c r="B687" s="5" t="s">
        <v>22</v>
      </c>
      <c r="C687" s="5" t="s">
        <v>17</v>
      </c>
      <c r="D687" s="5" t="s">
        <v>5</v>
      </c>
      <c r="E687" s="5" t="s">
        <v>592</v>
      </c>
      <c r="F687" s="5"/>
      <c r="G687" s="121">
        <f>G688+G691+G694+G697</f>
        <v>0</v>
      </c>
      <c r="H687" s="121">
        <f>H688+H691+H694+H697</f>
        <v>0</v>
      </c>
      <c r="I687" s="121">
        <f>I688+I691+I694+I697</f>
        <v>0</v>
      </c>
      <c r="J687" s="117" t="e">
        <f t="shared" si="131"/>
        <v>#DIV/0!</v>
      </c>
    </row>
    <row r="688" spans="1:10" s="30" customFormat="1" ht="24" hidden="1">
      <c r="A688" s="6" t="s">
        <v>612</v>
      </c>
      <c r="B688" s="5" t="s">
        <v>22</v>
      </c>
      <c r="C688" s="5" t="s">
        <v>17</v>
      </c>
      <c r="D688" s="5" t="s">
        <v>5</v>
      </c>
      <c r="E688" s="5" t="s">
        <v>608</v>
      </c>
      <c r="F688" s="5"/>
      <c r="G688" s="121">
        <f t="shared" ref="G688:I689" si="140">G689</f>
        <v>0</v>
      </c>
      <c r="H688" s="121">
        <f t="shared" si="140"/>
        <v>0</v>
      </c>
      <c r="I688" s="121">
        <f t="shared" si="140"/>
        <v>0</v>
      </c>
      <c r="J688" s="117" t="e">
        <f t="shared" si="131"/>
        <v>#DIV/0!</v>
      </c>
    </row>
    <row r="689" spans="1:12" s="30" customFormat="1" ht="24" hidden="1">
      <c r="A689" s="6" t="s">
        <v>84</v>
      </c>
      <c r="B689" s="5" t="s">
        <v>22</v>
      </c>
      <c r="C689" s="5" t="s">
        <v>17</v>
      </c>
      <c r="D689" s="5" t="s">
        <v>5</v>
      </c>
      <c r="E689" s="5" t="s">
        <v>608</v>
      </c>
      <c r="F689" s="5" t="s">
        <v>83</v>
      </c>
      <c r="G689" s="121">
        <f t="shared" si="140"/>
        <v>0</v>
      </c>
      <c r="H689" s="121">
        <f t="shared" si="140"/>
        <v>0</v>
      </c>
      <c r="I689" s="121">
        <f t="shared" si="140"/>
        <v>0</v>
      </c>
      <c r="J689" s="117" t="e">
        <f t="shared" si="131"/>
        <v>#DIV/0!</v>
      </c>
    </row>
    <row r="690" spans="1:12" s="30" customFormat="1" ht="12" hidden="1">
      <c r="A690" s="6" t="s">
        <v>156</v>
      </c>
      <c r="B690" s="5" t="s">
        <v>22</v>
      </c>
      <c r="C690" s="5" t="s">
        <v>17</v>
      </c>
      <c r="D690" s="5" t="s">
        <v>5</v>
      </c>
      <c r="E690" s="5" t="s">
        <v>608</v>
      </c>
      <c r="F690" s="5" t="s">
        <v>157</v>
      </c>
      <c r="G690" s="121">
        <v>0</v>
      </c>
      <c r="H690" s="121"/>
      <c r="I690" s="121">
        <v>0</v>
      </c>
      <c r="J690" s="117" t="e">
        <f t="shared" si="131"/>
        <v>#DIV/0!</v>
      </c>
    </row>
    <row r="691" spans="1:12" s="30" customFormat="1" ht="24" hidden="1">
      <c r="A691" s="6" t="s">
        <v>613</v>
      </c>
      <c r="B691" s="5" t="s">
        <v>22</v>
      </c>
      <c r="C691" s="5" t="s">
        <v>17</v>
      </c>
      <c r="D691" s="5" t="s">
        <v>5</v>
      </c>
      <c r="E691" s="5" t="s">
        <v>609</v>
      </c>
      <c r="F691" s="5"/>
      <c r="G691" s="121">
        <f t="shared" ref="G691:I692" si="141">G692</f>
        <v>0</v>
      </c>
      <c r="H691" s="121">
        <f t="shared" si="141"/>
        <v>0</v>
      </c>
      <c r="I691" s="121">
        <f t="shared" si="141"/>
        <v>0</v>
      </c>
      <c r="J691" s="117" t="e">
        <f t="shared" si="131"/>
        <v>#DIV/0!</v>
      </c>
    </row>
    <row r="692" spans="1:12" s="30" customFormat="1" ht="24" hidden="1">
      <c r="A692" s="6" t="s">
        <v>84</v>
      </c>
      <c r="B692" s="5" t="s">
        <v>22</v>
      </c>
      <c r="C692" s="5" t="s">
        <v>17</v>
      </c>
      <c r="D692" s="5" t="s">
        <v>5</v>
      </c>
      <c r="E692" s="5" t="s">
        <v>609</v>
      </c>
      <c r="F692" s="5" t="s">
        <v>83</v>
      </c>
      <c r="G692" s="121">
        <f t="shared" si="141"/>
        <v>0</v>
      </c>
      <c r="H692" s="121">
        <f t="shared" si="141"/>
        <v>0</v>
      </c>
      <c r="I692" s="121">
        <f t="shared" si="141"/>
        <v>0</v>
      </c>
      <c r="J692" s="117" t="e">
        <f t="shared" si="131"/>
        <v>#DIV/0!</v>
      </c>
    </row>
    <row r="693" spans="1:12" s="30" customFormat="1" ht="12" hidden="1">
      <c r="A693" s="6" t="s">
        <v>156</v>
      </c>
      <c r="B693" s="5" t="s">
        <v>22</v>
      </c>
      <c r="C693" s="5" t="s">
        <v>17</v>
      </c>
      <c r="D693" s="5" t="s">
        <v>5</v>
      </c>
      <c r="E693" s="5" t="s">
        <v>609</v>
      </c>
      <c r="F693" s="5" t="s">
        <v>157</v>
      </c>
      <c r="G693" s="121">
        <v>0</v>
      </c>
      <c r="H693" s="121"/>
      <c r="I693" s="121">
        <v>0</v>
      </c>
      <c r="J693" s="117" t="e">
        <f t="shared" si="131"/>
        <v>#DIV/0!</v>
      </c>
    </row>
    <row r="694" spans="1:12" s="30" customFormat="1" ht="24" hidden="1">
      <c r="A694" s="6" t="s">
        <v>614</v>
      </c>
      <c r="B694" s="5" t="s">
        <v>22</v>
      </c>
      <c r="C694" s="5" t="s">
        <v>17</v>
      </c>
      <c r="D694" s="5" t="s">
        <v>5</v>
      </c>
      <c r="E694" s="5" t="s">
        <v>610</v>
      </c>
      <c r="F694" s="5"/>
      <c r="G694" s="121">
        <f t="shared" ref="G694:I695" si="142">G695</f>
        <v>0</v>
      </c>
      <c r="H694" s="121">
        <f t="shared" si="142"/>
        <v>0</v>
      </c>
      <c r="I694" s="121">
        <f t="shared" si="142"/>
        <v>0</v>
      </c>
      <c r="J694" s="117" t="e">
        <f t="shared" si="131"/>
        <v>#DIV/0!</v>
      </c>
    </row>
    <row r="695" spans="1:12" s="30" customFormat="1" ht="24" hidden="1">
      <c r="A695" s="6" t="s">
        <v>84</v>
      </c>
      <c r="B695" s="5" t="s">
        <v>22</v>
      </c>
      <c r="C695" s="5" t="s">
        <v>17</v>
      </c>
      <c r="D695" s="5" t="s">
        <v>5</v>
      </c>
      <c r="E695" s="5" t="s">
        <v>610</v>
      </c>
      <c r="F695" s="5" t="s">
        <v>83</v>
      </c>
      <c r="G695" s="121">
        <f t="shared" si="142"/>
        <v>0</v>
      </c>
      <c r="H695" s="121">
        <f t="shared" si="142"/>
        <v>0</v>
      </c>
      <c r="I695" s="121">
        <f t="shared" si="142"/>
        <v>0</v>
      </c>
      <c r="J695" s="117" t="e">
        <f t="shared" si="131"/>
        <v>#DIV/0!</v>
      </c>
    </row>
    <row r="696" spans="1:12" s="30" customFormat="1" ht="12" hidden="1">
      <c r="A696" s="6" t="s">
        <v>156</v>
      </c>
      <c r="B696" s="5" t="s">
        <v>22</v>
      </c>
      <c r="C696" s="5" t="s">
        <v>17</v>
      </c>
      <c r="D696" s="5" t="s">
        <v>5</v>
      </c>
      <c r="E696" s="5" t="s">
        <v>610</v>
      </c>
      <c r="F696" s="5" t="s">
        <v>157</v>
      </c>
      <c r="G696" s="121">
        <v>0</v>
      </c>
      <c r="H696" s="121"/>
      <c r="I696" s="121">
        <v>0</v>
      </c>
      <c r="J696" s="117" t="e">
        <f t="shared" si="131"/>
        <v>#DIV/0!</v>
      </c>
    </row>
    <row r="697" spans="1:12" s="30" customFormat="1" ht="24" hidden="1">
      <c r="A697" s="6" t="s">
        <v>615</v>
      </c>
      <c r="B697" s="5" t="s">
        <v>22</v>
      </c>
      <c r="C697" s="5" t="s">
        <v>17</v>
      </c>
      <c r="D697" s="5" t="s">
        <v>5</v>
      </c>
      <c r="E697" s="5" t="s">
        <v>611</v>
      </c>
      <c r="F697" s="5"/>
      <c r="G697" s="121">
        <f t="shared" ref="G697:I698" si="143">G698</f>
        <v>0</v>
      </c>
      <c r="H697" s="121">
        <f t="shared" si="143"/>
        <v>0</v>
      </c>
      <c r="I697" s="121">
        <f t="shared" si="143"/>
        <v>0</v>
      </c>
      <c r="J697" s="117" t="e">
        <f t="shared" si="131"/>
        <v>#DIV/0!</v>
      </c>
    </row>
    <row r="698" spans="1:12" s="30" customFormat="1" ht="24" hidden="1">
      <c r="A698" s="6" t="s">
        <v>84</v>
      </c>
      <c r="B698" s="5" t="s">
        <v>22</v>
      </c>
      <c r="C698" s="5" t="s">
        <v>17</v>
      </c>
      <c r="D698" s="5" t="s">
        <v>5</v>
      </c>
      <c r="E698" s="5" t="s">
        <v>611</v>
      </c>
      <c r="F698" s="5" t="s">
        <v>83</v>
      </c>
      <c r="G698" s="121">
        <f t="shared" si="143"/>
        <v>0</v>
      </c>
      <c r="H698" s="121">
        <f t="shared" si="143"/>
        <v>0</v>
      </c>
      <c r="I698" s="121">
        <f t="shared" si="143"/>
        <v>0</v>
      </c>
      <c r="J698" s="117" t="e">
        <f t="shared" si="131"/>
        <v>#DIV/0!</v>
      </c>
    </row>
    <row r="699" spans="1:12" s="30" customFormat="1" ht="12" hidden="1">
      <c r="A699" s="6" t="s">
        <v>156</v>
      </c>
      <c r="B699" s="5" t="s">
        <v>22</v>
      </c>
      <c r="C699" s="5" t="s">
        <v>17</v>
      </c>
      <c r="D699" s="5" t="s">
        <v>5</v>
      </c>
      <c r="E699" s="5" t="s">
        <v>611</v>
      </c>
      <c r="F699" s="5" t="s">
        <v>157</v>
      </c>
      <c r="G699" s="121">
        <v>0</v>
      </c>
      <c r="H699" s="121"/>
      <c r="I699" s="121">
        <v>0</v>
      </c>
      <c r="J699" s="117" t="e">
        <f t="shared" si="131"/>
        <v>#DIV/0!</v>
      </c>
    </row>
    <row r="700" spans="1:12" s="30" customFormat="1" ht="24" hidden="1">
      <c r="A700" s="6" t="s">
        <v>322</v>
      </c>
      <c r="B700" s="5" t="s">
        <v>22</v>
      </c>
      <c r="C700" s="5" t="s">
        <v>17</v>
      </c>
      <c r="D700" s="5" t="s">
        <v>5</v>
      </c>
      <c r="E700" s="5" t="s">
        <v>320</v>
      </c>
      <c r="F700" s="5"/>
      <c r="G700" s="121">
        <f t="shared" ref="G700:I702" si="144">G701</f>
        <v>0</v>
      </c>
      <c r="H700" s="121">
        <f t="shared" si="144"/>
        <v>0</v>
      </c>
      <c r="I700" s="121">
        <f t="shared" si="144"/>
        <v>0</v>
      </c>
      <c r="J700" s="117" t="e">
        <f t="shared" si="131"/>
        <v>#DIV/0!</v>
      </c>
    </row>
    <row r="701" spans="1:12" s="30" customFormat="1" ht="24" hidden="1">
      <c r="A701" s="6" t="s">
        <v>323</v>
      </c>
      <c r="B701" s="5" t="s">
        <v>22</v>
      </c>
      <c r="C701" s="5" t="s">
        <v>17</v>
      </c>
      <c r="D701" s="5" t="s">
        <v>5</v>
      </c>
      <c r="E701" s="5" t="s">
        <v>321</v>
      </c>
      <c r="F701" s="5"/>
      <c r="G701" s="121">
        <f t="shared" si="144"/>
        <v>0</v>
      </c>
      <c r="H701" s="121">
        <f t="shared" si="144"/>
        <v>0</v>
      </c>
      <c r="I701" s="121">
        <f t="shared" si="144"/>
        <v>0</v>
      </c>
      <c r="J701" s="117" t="e">
        <f t="shared" si="131"/>
        <v>#DIV/0!</v>
      </c>
    </row>
    <row r="702" spans="1:12" s="30" customFormat="1" ht="24" hidden="1">
      <c r="A702" s="6" t="s">
        <v>84</v>
      </c>
      <c r="B702" s="5" t="s">
        <v>22</v>
      </c>
      <c r="C702" s="5" t="s">
        <v>17</v>
      </c>
      <c r="D702" s="5" t="s">
        <v>5</v>
      </c>
      <c r="E702" s="5" t="s">
        <v>321</v>
      </c>
      <c r="F702" s="5" t="s">
        <v>83</v>
      </c>
      <c r="G702" s="121">
        <f t="shared" si="144"/>
        <v>0</v>
      </c>
      <c r="H702" s="121">
        <f t="shared" si="144"/>
        <v>0</v>
      </c>
      <c r="I702" s="121">
        <f t="shared" si="144"/>
        <v>0</v>
      </c>
      <c r="J702" s="117" t="e">
        <f t="shared" si="131"/>
        <v>#DIV/0!</v>
      </c>
    </row>
    <row r="703" spans="1:12" s="30" customFormat="1" ht="12" hidden="1">
      <c r="A703" s="6" t="s">
        <v>156</v>
      </c>
      <c r="B703" s="5" t="s">
        <v>22</v>
      </c>
      <c r="C703" s="5" t="s">
        <v>17</v>
      </c>
      <c r="D703" s="5" t="s">
        <v>5</v>
      </c>
      <c r="E703" s="5" t="s">
        <v>321</v>
      </c>
      <c r="F703" s="5" t="s">
        <v>157</v>
      </c>
      <c r="G703" s="121"/>
      <c r="H703" s="121"/>
      <c r="I703" s="121"/>
      <c r="J703" s="117" t="e">
        <f t="shared" si="131"/>
        <v>#DIV/0!</v>
      </c>
    </row>
    <row r="704" spans="1:12" s="31" customFormat="1" ht="12">
      <c r="A704" s="6" t="s">
        <v>463</v>
      </c>
      <c r="B704" s="5" t="s">
        <v>22</v>
      </c>
      <c r="C704" s="5" t="s">
        <v>17</v>
      </c>
      <c r="D704" s="5" t="s">
        <v>5</v>
      </c>
      <c r="E704" s="5" t="s">
        <v>130</v>
      </c>
      <c r="F704" s="5"/>
      <c r="G704" s="121">
        <f>G711+G714+G717+G720+G732+G735+G741+G750+G747+G744+G705+G757+G753+G708+G738+G723+G729+G726</f>
        <v>142324938.84999999</v>
      </c>
      <c r="H704" s="121">
        <f>H711+H714+H717+H720+H732+H735+H741+H750+H747+H744+H705+H757+H753+H708+H738+H723+H729+H726</f>
        <v>149498821.44</v>
      </c>
      <c r="I704" s="121">
        <f>I711+I714+I717+I720+I732+I735+I741+I750+I747+I744+I705+I757+I753+I708+I738+I723+I729+I726</f>
        <v>148275358.95000002</v>
      </c>
      <c r="J704" s="117">
        <f t="shared" si="131"/>
        <v>99.18162398993158</v>
      </c>
      <c r="K704" s="30"/>
      <c r="L704" s="30"/>
    </row>
    <row r="705" spans="1:12" s="31" customFormat="1" ht="12">
      <c r="A705" s="6" t="s">
        <v>249</v>
      </c>
      <c r="B705" s="5" t="s">
        <v>22</v>
      </c>
      <c r="C705" s="5" t="s">
        <v>17</v>
      </c>
      <c r="D705" s="5" t="s">
        <v>5</v>
      </c>
      <c r="E705" s="5" t="s">
        <v>292</v>
      </c>
      <c r="F705" s="5"/>
      <c r="G705" s="121">
        <f t="shared" ref="G705:I706" si="145">G706</f>
        <v>0</v>
      </c>
      <c r="H705" s="121">
        <f t="shared" si="145"/>
        <v>1034430</v>
      </c>
      <c r="I705" s="121">
        <f t="shared" si="145"/>
        <v>1034430</v>
      </c>
      <c r="J705" s="117">
        <f t="shared" si="131"/>
        <v>100</v>
      </c>
      <c r="K705" s="30"/>
      <c r="L705" s="30"/>
    </row>
    <row r="706" spans="1:12" s="31" customFormat="1" ht="24">
      <c r="A706" s="6" t="s">
        <v>84</v>
      </c>
      <c r="B706" s="5" t="s">
        <v>22</v>
      </c>
      <c r="C706" s="5" t="s">
        <v>17</v>
      </c>
      <c r="D706" s="5" t="s">
        <v>5</v>
      </c>
      <c r="E706" s="5" t="s">
        <v>292</v>
      </c>
      <c r="F706" s="5" t="s">
        <v>83</v>
      </c>
      <c r="G706" s="121">
        <f t="shared" si="145"/>
        <v>0</v>
      </c>
      <c r="H706" s="121">
        <f t="shared" si="145"/>
        <v>1034430</v>
      </c>
      <c r="I706" s="121">
        <f t="shared" si="145"/>
        <v>1034430</v>
      </c>
      <c r="J706" s="117">
        <f t="shared" si="131"/>
        <v>100</v>
      </c>
      <c r="K706" s="30"/>
      <c r="L706" s="30"/>
    </row>
    <row r="707" spans="1:12" s="31" customFormat="1" ht="12">
      <c r="A707" s="6" t="s">
        <v>156</v>
      </c>
      <c r="B707" s="5" t="s">
        <v>22</v>
      </c>
      <c r="C707" s="5" t="s">
        <v>17</v>
      </c>
      <c r="D707" s="5" t="s">
        <v>5</v>
      </c>
      <c r="E707" s="5" t="s">
        <v>292</v>
      </c>
      <c r="F707" s="5" t="s">
        <v>157</v>
      </c>
      <c r="G707" s="121"/>
      <c r="H707" s="121">
        <v>1034430</v>
      </c>
      <c r="I707" s="121">
        <v>1034430</v>
      </c>
      <c r="J707" s="117">
        <f t="shared" si="131"/>
        <v>100</v>
      </c>
      <c r="K707" s="30"/>
      <c r="L707" s="30"/>
    </row>
    <row r="708" spans="1:12" s="30" customFormat="1" ht="12">
      <c r="A708" s="6" t="s">
        <v>65</v>
      </c>
      <c r="B708" s="5" t="s">
        <v>22</v>
      </c>
      <c r="C708" s="5" t="s">
        <v>17</v>
      </c>
      <c r="D708" s="5" t="s">
        <v>5</v>
      </c>
      <c r="E708" s="5" t="s">
        <v>285</v>
      </c>
      <c r="F708" s="5"/>
      <c r="G708" s="121">
        <f t="shared" ref="G708:I709" si="146">G709</f>
        <v>136789874.18000001</v>
      </c>
      <c r="H708" s="121">
        <f t="shared" si="146"/>
        <v>140479762.05000001</v>
      </c>
      <c r="I708" s="121">
        <f t="shared" si="146"/>
        <v>139256373.36000001</v>
      </c>
      <c r="J708" s="117">
        <f t="shared" si="131"/>
        <v>99.129135277461131</v>
      </c>
      <c r="K708" s="79"/>
      <c r="L708" s="79"/>
    </row>
    <row r="709" spans="1:12" s="30" customFormat="1" ht="14.25" customHeight="1">
      <c r="A709" s="6" t="s">
        <v>84</v>
      </c>
      <c r="B709" s="5" t="s">
        <v>22</v>
      </c>
      <c r="C709" s="5" t="s">
        <v>17</v>
      </c>
      <c r="D709" s="5" t="s">
        <v>5</v>
      </c>
      <c r="E709" s="5" t="s">
        <v>285</v>
      </c>
      <c r="F709" s="5" t="s">
        <v>101</v>
      </c>
      <c r="G709" s="121">
        <f t="shared" si="146"/>
        <v>136789874.18000001</v>
      </c>
      <c r="H709" s="121">
        <f t="shared" si="146"/>
        <v>140479762.05000001</v>
      </c>
      <c r="I709" s="121">
        <f t="shared" si="146"/>
        <v>139256373.36000001</v>
      </c>
      <c r="J709" s="117">
        <f t="shared" si="131"/>
        <v>99.129135277461131</v>
      </c>
    </row>
    <row r="710" spans="1:12" s="30" customFormat="1" ht="14.25" customHeight="1">
      <c r="A710" s="6" t="s">
        <v>156</v>
      </c>
      <c r="B710" s="5" t="s">
        <v>22</v>
      </c>
      <c r="C710" s="5" t="s">
        <v>17</v>
      </c>
      <c r="D710" s="5" t="s">
        <v>5</v>
      </c>
      <c r="E710" s="5" t="s">
        <v>285</v>
      </c>
      <c r="F710" s="5" t="s">
        <v>157</v>
      </c>
      <c r="G710" s="121">
        <v>136789874.18000001</v>
      </c>
      <c r="H710" s="121">
        <v>140479762.05000001</v>
      </c>
      <c r="I710" s="121">
        <v>139256373.36000001</v>
      </c>
      <c r="J710" s="117">
        <f t="shared" si="131"/>
        <v>99.129135277461131</v>
      </c>
    </row>
    <row r="711" spans="1:12" s="30" customFormat="1" ht="12" hidden="1">
      <c r="A711" s="6" t="s">
        <v>372</v>
      </c>
      <c r="B711" s="5" t="s">
        <v>22</v>
      </c>
      <c r="C711" s="5" t="s">
        <v>17</v>
      </c>
      <c r="D711" s="5" t="s">
        <v>5</v>
      </c>
      <c r="E711" s="5" t="s">
        <v>371</v>
      </c>
      <c r="F711" s="5"/>
      <c r="G711" s="121">
        <f t="shared" ref="G711:I712" si="147">G712</f>
        <v>0</v>
      </c>
      <c r="H711" s="121">
        <f t="shared" si="147"/>
        <v>0</v>
      </c>
      <c r="I711" s="121">
        <f t="shared" si="147"/>
        <v>0</v>
      </c>
      <c r="J711" s="117" t="e">
        <f t="shared" si="131"/>
        <v>#DIV/0!</v>
      </c>
    </row>
    <row r="712" spans="1:12" s="30" customFormat="1" ht="14.25" hidden="1" customHeight="1">
      <c r="A712" s="6" t="s">
        <v>84</v>
      </c>
      <c r="B712" s="5" t="s">
        <v>22</v>
      </c>
      <c r="C712" s="5" t="s">
        <v>17</v>
      </c>
      <c r="D712" s="5" t="s">
        <v>5</v>
      </c>
      <c r="E712" s="5" t="s">
        <v>371</v>
      </c>
      <c r="F712" s="5" t="s">
        <v>101</v>
      </c>
      <c r="G712" s="121">
        <f t="shared" si="147"/>
        <v>0</v>
      </c>
      <c r="H712" s="121">
        <f t="shared" si="147"/>
        <v>0</v>
      </c>
      <c r="I712" s="121">
        <f t="shared" si="147"/>
        <v>0</v>
      </c>
      <c r="J712" s="117" t="e">
        <f t="shared" si="131"/>
        <v>#DIV/0!</v>
      </c>
    </row>
    <row r="713" spans="1:12" s="30" customFormat="1" ht="12" hidden="1">
      <c r="A713" s="6" t="s">
        <v>156</v>
      </c>
      <c r="B713" s="5" t="s">
        <v>22</v>
      </c>
      <c r="C713" s="5" t="s">
        <v>17</v>
      </c>
      <c r="D713" s="5" t="s">
        <v>5</v>
      </c>
      <c r="E713" s="5" t="s">
        <v>371</v>
      </c>
      <c r="F713" s="5" t="s">
        <v>157</v>
      </c>
      <c r="G713" s="121"/>
      <c r="H713" s="121"/>
      <c r="I713" s="121"/>
      <c r="J713" s="117" t="e">
        <f t="shared" si="131"/>
        <v>#DIV/0!</v>
      </c>
    </row>
    <row r="714" spans="1:12" s="30" customFormat="1" ht="24">
      <c r="A714" s="6" t="s">
        <v>86</v>
      </c>
      <c r="B714" s="5" t="s">
        <v>22</v>
      </c>
      <c r="C714" s="5" t="s">
        <v>17</v>
      </c>
      <c r="D714" s="5" t="s">
        <v>5</v>
      </c>
      <c r="E714" s="5" t="s">
        <v>286</v>
      </c>
      <c r="F714" s="5"/>
      <c r="G714" s="121">
        <f t="shared" ref="G714:I715" si="148">G715</f>
        <v>585000</v>
      </c>
      <c r="H714" s="121">
        <f t="shared" si="148"/>
        <v>632132.35</v>
      </c>
      <c r="I714" s="121">
        <f t="shared" si="148"/>
        <v>632132.35</v>
      </c>
      <c r="J714" s="117">
        <f t="shared" si="131"/>
        <v>100</v>
      </c>
    </row>
    <row r="715" spans="1:12" s="30" customFormat="1" ht="24">
      <c r="A715" s="6" t="s">
        <v>84</v>
      </c>
      <c r="B715" s="5" t="s">
        <v>22</v>
      </c>
      <c r="C715" s="5" t="s">
        <v>17</v>
      </c>
      <c r="D715" s="5" t="s">
        <v>5</v>
      </c>
      <c r="E715" s="5" t="s">
        <v>286</v>
      </c>
      <c r="F715" s="5" t="s">
        <v>101</v>
      </c>
      <c r="G715" s="121">
        <f t="shared" si="148"/>
        <v>585000</v>
      </c>
      <c r="H715" s="121">
        <f t="shared" si="148"/>
        <v>632132.35</v>
      </c>
      <c r="I715" s="121">
        <f t="shared" si="148"/>
        <v>632132.35</v>
      </c>
      <c r="J715" s="117">
        <f t="shared" si="131"/>
        <v>100</v>
      </c>
    </row>
    <row r="716" spans="1:12" s="30" customFormat="1" ht="12">
      <c r="A716" s="6" t="s">
        <v>156</v>
      </c>
      <c r="B716" s="5" t="s">
        <v>22</v>
      </c>
      <c r="C716" s="5" t="s">
        <v>17</v>
      </c>
      <c r="D716" s="5" t="s">
        <v>5</v>
      </c>
      <c r="E716" s="5" t="s">
        <v>286</v>
      </c>
      <c r="F716" s="5" t="s">
        <v>157</v>
      </c>
      <c r="G716" s="121">
        <v>585000</v>
      </c>
      <c r="H716" s="121">
        <v>632132.35</v>
      </c>
      <c r="I716" s="121">
        <v>632132.35</v>
      </c>
      <c r="J716" s="117">
        <f t="shared" si="131"/>
        <v>100</v>
      </c>
    </row>
    <row r="717" spans="1:12" s="30" customFormat="1" ht="24">
      <c r="A717" s="6" t="s">
        <v>368</v>
      </c>
      <c r="B717" s="5" t="s">
        <v>22</v>
      </c>
      <c r="C717" s="5" t="s">
        <v>17</v>
      </c>
      <c r="D717" s="5" t="s">
        <v>5</v>
      </c>
      <c r="E717" s="5" t="s">
        <v>293</v>
      </c>
      <c r="F717" s="5"/>
      <c r="G717" s="121">
        <f t="shared" ref="G717:I718" si="149">G718</f>
        <v>939880.61</v>
      </c>
      <c r="H717" s="121">
        <f t="shared" si="149"/>
        <v>1398490.05</v>
      </c>
      <c r="I717" s="121">
        <f t="shared" si="149"/>
        <v>1398416.25</v>
      </c>
      <c r="J717" s="117">
        <f t="shared" si="131"/>
        <v>99.994722879866032</v>
      </c>
    </row>
    <row r="718" spans="1:12" s="30" customFormat="1" ht="13.5" customHeight="1">
      <c r="A718" s="6" t="s">
        <v>84</v>
      </c>
      <c r="B718" s="5" t="s">
        <v>22</v>
      </c>
      <c r="C718" s="5" t="s">
        <v>17</v>
      </c>
      <c r="D718" s="5" t="s">
        <v>5</v>
      </c>
      <c r="E718" s="5" t="s">
        <v>293</v>
      </c>
      <c r="F718" s="5" t="s">
        <v>83</v>
      </c>
      <c r="G718" s="121">
        <f t="shared" si="149"/>
        <v>939880.61</v>
      </c>
      <c r="H718" s="121">
        <f t="shared" si="149"/>
        <v>1398490.05</v>
      </c>
      <c r="I718" s="121">
        <f t="shared" si="149"/>
        <v>1398416.25</v>
      </c>
      <c r="J718" s="117">
        <f t="shared" si="131"/>
        <v>99.994722879866032</v>
      </c>
    </row>
    <row r="719" spans="1:12" s="30" customFormat="1" ht="12">
      <c r="A719" s="6" t="s">
        <v>156</v>
      </c>
      <c r="B719" s="5" t="s">
        <v>22</v>
      </c>
      <c r="C719" s="5" t="s">
        <v>17</v>
      </c>
      <c r="D719" s="5" t="s">
        <v>5</v>
      </c>
      <c r="E719" s="5" t="s">
        <v>293</v>
      </c>
      <c r="F719" s="5" t="s">
        <v>157</v>
      </c>
      <c r="G719" s="121">
        <v>939880.61</v>
      </c>
      <c r="H719" s="121">
        <v>1398490.05</v>
      </c>
      <c r="I719" s="121">
        <v>1398416.25</v>
      </c>
      <c r="J719" s="117">
        <f t="shared" si="131"/>
        <v>99.994722879866032</v>
      </c>
    </row>
    <row r="720" spans="1:12" s="30" customFormat="1" ht="12">
      <c r="A720" s="6" t="s">
        <v>85</v>
      </c>
      <c r="B720" s="5" t="s">
        <v>22</v>
      </c>
      <c r="C720" s="5" t="s">
        <v>17</v>
      </c>
      <c r="D720" s="5" t="s">
        <v>5</v>
      </c>
      <c r="E720" s="5" t="s">
        <v>294</v>
      </c>
      <c r="F720" s="8"/>
      <c r="G720" s="121">
        <f t="shared" ref="G720:I721" si="150">G721</f>
        <v>1077684.8899999999</v>
      </c>
      <c r="H720" s="121">
        <f t="shared" si="150"/>
        <v>1434152.26</v>
      </c>
      <c r="I720" s="121">
        <f t="shared" si="150"/>
        <v>1434152.26</v>
      </c>
      <c r="J720" s="117">
        <f t="shared" si="131"/>
        <v>100</v>
      </c>
    </row>
    <row r="721" spans="1:12" s="30" customFormat="1" ht="24">
      <c r="A721" s="6" t="s">
        <v>84</v>
      </c>
      <c r="B721" s="5" t="s">
        <v>22</v>
      </c>
      <c r="C721" s="5" t="s">
        <v>17</v>
      </c>
      <c r="D721" s="5" t="s">
        <v>5</v>
      </c>
      <c r="E721" s="5" t="s">
        <v>294</v>
      </c>
      <c r="F721" s="8" t="s">
        <v>83</v>
      </c>
      <c r="G721" s="121">
        <f t="shared" si="150"/>
        <v>1077684.8899999999</v>
      </c>
      <c r="H721" s="121">
        <f t="shared" si="150"/>
        <v>1434152.26</v>
      </c>
      <c r="I721" s="121">
        <f t="shared" si="150"/>
        <v>1434152.26</v>
      </c>
      <c r="J721" s="117">
        <f t="shared" si="131"/>
        <v>100</v>
      </c>
      <c r="K721" s="79"/>
      <c r="L721" s="79"/>
    </row>
    <row r="722" spans="1:12" s="30" customFormat="1" ht="12">
      <c r="A722" s="6" t="s">
        <v>156</v>
      </c>
      <c r="B722" s="5" t="s">
        <v>22</v>
      </c>
      <c r="C722" s="5" t="s">
        <v>17</v>
      </c>
      <c r="D722" s="5" t="s">
        <v>5</v>
      </c>
      <c r="E722" s="5" t="s">
        <v>294</v>
      </c>
      <c r="F722" s="8" t="s">
        <v>157</v>
      </c>
      <c r="G722" s="121">
        <v>1077684.8899999999</v>
      </c>
      <c r="H722" s="121">
        <v>1434152.26</v>
      </c>
      <c r="I722" s="121">
        <v>1434152.26</v>
      </c>
      <c r="J722" s="117">
        <f t="shared" si="131"/>
        <v>100</v>
      </c>
    </row>
    <row r="723" spans="1:12" s="30" customFormat="1" ht="12">
      <c r="A723" s="6" t="s">
        <v>417</v>
      </c>
      <c r="B723" s="5" t="s">
        <v>22</v>
      </c>
      <c r="C723" s="5" t="s">
        <v>17</v>
      </c>
      <c r="D723" s="5" t="s">
        <v>5</v>
      </c>
      <c r="E723" s="5" t="s">
        <v>416</v>
      </c>
      <c r="F723" s="8"/>
      <c r="G723" s="121">
        <f t="shared" ref="G723:I724" si="151">G724</f>
        <v>290000</v>
      </c>
      <c r="H723" s="121">
        <f t="shared" si="151"/>
        <v>290000</v>
      </c>
      <c r="I723" s="121">
        <f t="shared" si="151"/>
        <v>290000</v>
      </c>
      <c r="J723" s="117">
        <f t="shared" ref="J723:J786" si="152">I723/H723*100</f>
        <v>100</v>
      </c>
    </row>
    <row r="724" spans="1:12" s="30" customFormat="1" ht="24">
      <c r="A724" s="6" t="s">
        <v>84</v>
      </c>
      <c r="B724" s="5" t="s">
        <v>22</v>
      </c>
      <c r="C724" s="5" t="s">
        <v>17</v>
      </c>
      <c r="D724" s="5" t="s">
        <v>5</v>
      </c>
      <c r="E724" s="5" t="s">
        <v>416</v>
      </c>
      <c r="F724" s="8" t="s">
        <v>83</v>
      </c>
      <c r="G724" s="121">
        <f t="shared" si="151"/>
        <v>290000</v>
      </c>
      <c r="H724" s="121">
        <f t="shared" si="151"/>
        <v>290000</v>
      </c>
      <c r="I724" s="121">
        <f t="shared" si="151"/>
        <v>290000</v>
      </c>
      <c r="J724" s="117">
        <f t="shared" si="152"/>
        <v>100</v>
      </c>
    </row>
    <row r="725" spans="1:12" s="30" customFormat="1" ht="12">
      <c r="A725" s="6" t="s">
        <v>156</v>
      </c>
      <c r="B725" s="5" t="s">
        <v>22</v>
      </c>
      <c r="C725" s="5" t="s">
        <v>17</v>
      </c>
      <c r="D725" s="5" t="s">
        <v>5</v>
      </c>
      <c r="E725" s="5" t="s">
        <v>416</v>
      </c>
      <c r="F725" s="8" t="s">
        <v>157</v>
      </c>
      <c r="G725" s="121">
        <v>290000</v>
      </c>
      <c r="H725" s="121">
        <v>290000</v>
      </c>
      <c r="I725" s="121">
        <v>290000</v>
      </c>
      <c r="J725" s="117">
        <f t="shared" si="152"/>
        <v>100</v>
      </c>
    </row>
    <row r="726" spans="1:12" s="30" customFormat="1" ht="12">
      <c r="A726" s="6" t="s">
        <v>695</v>
      </c>
      <c r="B726" s="5" t="s">
        <v>22</v>
      </c>
      <c r="C726" s="5" t="s">
        <v>17</v>
      </c>
      <c r="D726" s="5" t="s">
        <v>5</v>
      </c>
      <c r="E726" s="5" t="s">
        <v>694</v>
      </c>
      <c r="F726" s="8"/>
      <c r="G726" s="121">
        <f t="shared" ref="G726:I727" si="153">G727</f>
        <v>0</v>
      </c>
      <c r="H726" s="121">
        <f t="shared" si="153"/>
        <v>1000000</v>
      </c>
      <c r="I726" s="121">
        <f t="shared" si="153"/>
        <v>1000000</v>
      </c>
      <c r="J726" s="117">
        <f t="shared" si="152"/>
        <v>100</v>
      </c>
    </row>
    <row r="727" spans="1:12" s="30" customFormat="1" ht="24">
      <c r="A727" s="6" t="s">
        <v>84</v>
      </c>
      <c r="B727" s="5" t="s">
        <v>22</v>
      </c>
      <c r="C727" s="5" t="s">
        <v>17</v>
      </c>
      <c r="D727" s="5" t="s">
        <v>5</v>
      </c>
      <c r="E727" s="5" t="s">
        <v>694</v>
      </c>
      <c r="F727" s="8" t="s">
        <v>83</v>
      </c>
      <c r="G727" s="121">
        <f t="shared" si="153"/>
        <v>0</v>
      </c>
      <c r="H727" s="121">
        <f t="shared" si="153"/>
        <v>1000000</v>
      </c>
      <c r="I727" s="121">
        <f t="shared" si="153"/>
        <v>1000000</v>
      </c>
      <c r="J727" s="117">
        <f t="shared" si="152"/>
        <v>100</v>
      </c>
    </row>
    <row r="728" spans="1:12" s="30" customFormat="1" ht="14.25" customHeight="1">
      <c r="A728" s="6" t="s">
        <v>156</v>
      </c>
      <c r="B728" s="5" t="s">
        <v>22</v>
      </c>
      <c r="C728" s="5" t="s">
        <v>17</v>
      </c>
      <c r="D728" s="5" t="s">
        <v>5</v>
      </c>
      <c r="E728" s="5" t="s">
        <v>694</v>
      </c>
      <c r="F728" s="8" t="s">
        <v>157</v>
      </c>
      <c r="G728" s="121"/>
      <c r="H728" s="121">
        <v>1000000</v>
      </c>
      <c r="I728" s="121">
        <v>1000000</v>
      </c>
      <c r="J728" s="117">
        <f t="shared" si="152"/>
        <v>100</v>
      </c>
    </row>
    <row r="729" spans="1:12" s="30" customFormat="1" ht="12">
      <c r="A729" s="6" t="s">
        <v>529</v>
      </c>
      <c r="B729" s="5" t="s">
        <v>22</v>
      </c>
      <c r="C729" s="5" t="s">
        <v>17</v>
      </c>
      <c r="D729" s="5" t="s">
        <v>5</v>
      </c>
      <c r="E729" s="5" t="s">
        <v>550</v>
      </c>
      <c r="F729" s="8"/>
      <c r="G729" s="121">
        <f t="shared" ref="G729:I730" si="154">G730</f>
        <v>1400000</v>
      </c>
      <c r="H729" s="121">
        <f t="shared" si="154"/>
        <v>1492500</v>
      </c>
      <c r="I729" s="121">
        <f t="shared" si="154"/>
        <v>1492500</v>
      </c>
      <c r="J729" s="117">
        <f t="shared" si="152"/>
        <v>100</v>
      </c>
    </row>
    <row r="730" spans="1:12" s="30" customFormat="1" ht="24">
      <c r="A730" s="6" t="s">
        <v>84</v>
      </c>
      <c r="B730" s="5" t="s">
        <v>22</v>
      </c>
      <c r="C730" s="5" t="s">
        <v>17</v>
      </c>
      <c r="D730" s="5" t="s">
        <v>5</v>
      </c>
      <c r="E730" s="5" t="s">
        <v>550</v>
      </c>
      <c r="F730" s="8" t="s">
        <v>83</v>
      </c>
      <c r="G730" s="121">
        <f t="shared" si="154"/>
        <v>1400000</v>
      </c>
      <c r="H730" s="121">
        <f t="shared" si="154"/>
        <v>1492500</v>
      </c>
      <c r="I730" s="121">
        <f t="shared" si="154"/>
        <v>1492500</v>
      </c>
      <c r="J730" s="117">
        <f t="shared" si="152"/>
        <v>100</v>
      </c>
    </row>
    <row r="731" spans="1:12" s="30" customFormat="1" ht="14.25" customHeight="1">
      <c r="A731" s="6" t="s">
        <v>156</v>
      </c>
      <c r="B731" s="5" t="s">
        <v>22</v>
      </c>
      <c r="C731" s="5" t="s">
        <v>17</v>
      </c>
      <c r="D731" s="5" t="s">
        <v>5</v>
      </c>
      <c r="E731" s="5" t="s">
        <v>550</v>
      </c>
      <c r="F731" s="8" t="s">
        <v>157</v>
      </c>
      <c r="G731" s="121">
        <v>1400000</v>
      </c>
      <c r="H731" s="121">
        <v>1492500</v>
      </c>
      <c r="I731" s="121">
        <v>1492500</v>
      </c>
      <c r="J731" s="117">
        <f t="shared" si="152"/>
        <v>100</v>
      </c>
    </row>
    <row r="732" spans="1:12" s="30" customFormat="1" ht="36" hidden="1">
      <c r="A732" s="6" t="s">
        <v>489</v>
      </c>
      <c r="B732" s="5" t="s">
        <v>22</v>
      </c>
      <c r="C732" s="5" t="s">
        <v>17</v>
      </c>
      <c r="D732" s="5" t="s">
        <v>5</v>
      </c>
      <c r="E732" s="5" t="s">
        <v>490</v>
      </c>
      <c r="F732" s="5"/>
      <c r="G732" s="121">
        <f t="shared" ref="G732:I733" si="155">G733</f>
        <v>0</v>
      </c>
      <c r="H732" s="121">
        <f t="shared" si="155"/>
        <v>0</v>
      </c>
      <c r="I732" s="121">
        <f t="shared" si="155"/>
        <v>0</v>
      </c>
      <c r="J732" s="117" t="e">
        <f t="shared" si="152"/>
        <v>#DIV/0!</v>
      </c>
    </row>
    <row r="733" spans="1:12" s="30" customFormat="1" ht="24" hidden="1">
      <c r="A733" s="6" t="s">
        <v>84</v>
      </c>
      <c r="B733" s="5" t="s">
        <v>22</v>
      </c>
      <c r="C733" s="5" t="s">
        <v>17</v>
      </c>
      <c r="D733" s="5" t="s">
        <v>5</v>
      </c>
      <c r="E733" s="5" t="s">
        <v>490</v>
      </c>
      <c r="F733" s="5" t="s">
        <v>83</v>
      </c>
      <c r="G733" s="121">
        <f t="shared" si="155"/>
        <v>0</v>
      </c>
      <c r="H733" s="121">
        <f t="shared" si="155"/>
        <v>0</v>
      </c>
      <c r="I733" s="121">
        <f t="shared" si="155"/>
        <v>0</v>
      </c>
      <c r="J733" s="117" t="e">
        <f t="shared" si="152"/>
        <v>#DIV/0!</v>
      </c>
    </row>
    <row r="734" spans="1:12" s="30" customFormat="1" ht="12" hidden="1">
      <c r="A734" s="6" t="s">
        <v>156</v>
      </c>
      <c r="B734" s="5" t="s">
        <v>22</v>
      </c>
      <c r="C734" s="5" t="s">
        <v>17</v>
      </c>
      <c r="D734" s="5" t="s">
        <v>5</v>
      </c>
      <c r="E734" s="5" t="s">
        <v>490</v>
      </c>
      <c r="F734" s="5" t="s">
        <v>157</v>
      </c>
      <c r="G734" s="121"/>
      <c r="H734" s="121"/>
      <c r="I734" s="121"/>
      <c r="J734" s="117" t="e">
        <f t="shared" si="152"/>
        <v>#DIV/0!</v>
      </c>
    </row>
    <row r="735" spans="1:12" s="30" customFormat="1" ht="51.75" customHeight="1">
      <c r="A735" s="6" t="s">
        <v>491</v>
      </c>
      <c r="B735" s="5" t="s">
        <v>22</v>
      </c>
      <c r="C735" s="5" t="s">
        <v>17</v>
      </c>
      <c r="D735" s="5" t="s">
        <v>5</v>
      </c>
      <c r="E735" s="5" t="s">
        <v>348</v>
      </c>
      <c r="F735" s="5"/>
      <c r="G735" s="121">
        <f t="shared" ref="G735:I736" si="156">G736</f>
        <v>181574.77</v>
      </c>
      <c r="H735" s="121">
        <f t="shared" si="156"/>
        <v>181574.77</v>
      </c>
      <c r="I735" s="121">
        <f t="shared" si="156"/>
        <v>181574.77</v>
      </c>
      <c r="J735" s="117">
        <f t="shared" si="152"/>
        <v>100</v>
      </c>
    </row>
    <row r="736" spans="1:12" s="30" customFormat="1" ht="24">
      <c r="A736" s="6" t="s">
        <v>84</v>
      </c>
      <c r="B736" s="5" t="s">
        <v>22</v>
      </c>
      <c r="C736" s="5" t="s">
        <v>17</v>
      </c>
      <c r="D736" s="5" t="s">
        <v>5</v>
      </c>
      <c r="E736" s="5" t="s">
        <v>348</v>
      </c>
      <c r="F736" s="5" t="s">
        <v>83</v>
      </c>
      <c r="G736" s="121">
        <f t="shared" si="156"/>
        <v>181574.77</v>
      </c>
      <c r="H736" s="121">
        <f t="shared" si="156"/>
        <v>181574.77</v>
      </c>
      <c r="I736" s="121">
        <f t="shared" si="156"/>
        <v>181574.77</v>
      </c>
      <c r="J736" s="117">
        <f t="shared" si="152"/>
        <v>100</v>
      </c>
    </row>
    <row r="737" spans="1:10" s="30" customFormat="1" ht="12">
      <c r="A737" s="6" t="s">
        <v>156</v>
      </c>
      <c r="B737" s="5" t="s">
        <v>22</v>
      </c>
      <c r="C737" s="5" t="s">
        <v>17</v>
      </c>
      <c r="D737" s="5" t="s">
        <v>5</v>
      </c>
      <c r="E737" s="5" t="s">
        <v>348</v>
      </c>
      <c r="F737" s="5" t="s">
        <v>157</v>
      </c>
      <c r="G737" s="121">
        <v>181574.77</v>
      </c>
      <c r="H737" s="121">
        <v>181574.77</v>
      </c>
      <c r="I737" s="121">
        <v>181574.77</v>
      </c>
      <c r="J737" s="117">
        <f t="shared" si="152"/>
        <v>100</v>
      </c>
    </row>
    <row r="738" spans="1:10" s="30" customFormat="1" ht="12" hidden="1">
      <c r="A738" s="6" t="s">
        <v>412</v>
      </c>
      <c r="B738" s="5" t="s">
        <v>22</v>
      </c>
      <c r="C738" s="5" t="s">
        <v>17</v>
      </c>
      <c r="D738" s="5" t="s">
        <v>5</v>
      </c>
      <c r="E738" s="5" t="s">
        <v>411</v>
      </c>
      <c r="F738" s="5"/>
      <c r="G738" s="121">
        <f t="shared" ref="G738:I739" si="157">G739</f>
        <v>0</v>
      </c>
      <c r="H738" s="121">
        <f t="shared" si="157"/>
        <v>0</v>
      </c>
      <c r="I738" s="121">
        <f t="shared" si="157"/>
        <v>0</v>
      </c>
      <c r="J738" s="117" t="e">
        <f t="shared" si="152"/>
        <v>#DIV/0!</v>
      </c>
    </row>
    <row r="739" spans="1:10" s="30" customFormat="1" ht="24" hidden="1">
      <c r="A739" s="6" t="s">
        <v>84</v>
      </c>
      <c r="B739" s="5" t="s">
        <v>22</v>
      </c>
      <c r="C739" s="5" t="s">
        <v>17</v>
      </c>
      <c r="D739" s="5" t="s">
        <v>5</v>
      </c>
      <c r="E739" s="5" t="s">
        <v>411</v>
      </c>
      <c r="F739" s="5" t="s">
        <v>83</v>
      </c>
      <c r="G739" s="121">
        <f t="shared" si="157"/>
        <v>0</v>
      </c>
      <c r="H739" s="121">
        <f t="shared" si="157"/>
        <v>0</v>
      </c>
      <c r="I739" s="121">
        <f t="shared" si="157"/>
        <v>0</v>
      </c>
      <c r="J739" s="117" t="e">
        <f t="shared" si="152"/>
        <v>#DIV/0!</v>
      </c>
    </row>
    <row r="740" spans="1:10" s="30" customFormat="1" hidden="1">
      <c r="A740" s="6" t="s">
        <v>156</v>
      </c>
      <c r="B740" s="5" t="s">
        <v>22</v>
      </c>
      <c r="C740" s="5" t="s">
        <v>17</v>
      </c>
      <c r="D740" s="5" t="s">
        <v>5</v>
      </c>
      <c r="E740" s="5" t="s">
        <v>411</v>
      </c>
      <c r="F740" s="5" t="s">
        <v>157</v>
      </c>
      <c r="G740" s="121"/>
      <c r="H740" s="122"/>
      <c r="I740" s="121"/>
      <c r="J740" s="117" t="e">
        <f t="shared" si="152"/>
        <v>#DIV/0!</v>
      </c>
    </row>
    <row r="741" spans="1:10" s="30" customFormat="1" ht="24">
      <c r="A741" s="6" t="s">
        <v>492</v>
      </c>
      <c r="B741" s="5" t="s">
        <v>22</v>
      </c>
      <c r="C741" s="5" t="s">
        <v>17</v>
      </c>
      <c r="D741" s="5" t="s">
        <v>5</v>
      </c>
      <c r="E741" s="5" t="s">
        <v>298</v>
      </c>
      <c r="F741" s="5"/>
      <c r="G741" s="121">
        <f t="shared" ref="G741:I742" si="158">G742</f>
        <v>134727.32999999999</v>
      </c>
      <c r="H741" s="121">
        <f t="shared" si="158"/>
        <v>134727.32999999999</v>
      </c>
      <c r="I741" s="121">
        <f t="shared" si="158"/>
        <v>134727.32999999999</v>
      </c>
      <c r="J741" s="117">
        <f t="shared" si="152"/>
        <v>100</v>
      </c>
    </row>
    <row r="742" spans="1:10" s="30" customFormat="1" ht="24">
      <c r="A742" s="6" t="s">
        <v>84</v>
      </c>
      <c r="B742" s="5" t="s">
        <v>22</v>
      </c>
      <c r="C742" s="5" t="s">
        <v>17</v>
      </c>
      <c r="D742" s="5" t="s">
        <v>5</v>
      </c>
      <c r="E742" s="5" t="s">
        <v>298</v>
      </c>
      <c r="F742" s="5" t="s">
        <v>83</v>
      </c>
      <c r="G742" s="121">
        <f t="shared" si="158"/>
        <v>134727.32999999999</v>
      </c>
      <c r="H742" s="121">
        <f t="shared" si="158"/>
        <v>134727.32999999999</v>
      </c>
      <c r="I742" s="121">
        <f t="shared" si="158"/>
        <v>134727.32999999999</v>
      </c>
      <c r="J742" s="117">
        <f t="shared" si="152"/>
        <v>100</v>
      </c>
    </row>
    <row r="743" spans="1:10" s="30" customFormat="1" ht="12">
      <c r="A743" s="6" t="s">
        <v>156</v>
      </c>
      <c r="B743" s="5" t="s">
        <v>22</v>
      </c>
      <c r="C743" s="5" t="s">
        <v>17</v>
      </c>
      <c r="D743" s="5" t="s">
        <v>5</v>
      </c>
      <c r="E743" s="5" t="s">
        <v>298</v>
      </c>
      <c r="F743" s="5" t="s">
        <v>157</v>
      </c>
      <c r="G743" s="121">
        <v>134727.32999999999</v>
      </c>
      <c r="H743" s="121">
        <v>134727.32999999999</v>
      </c>
      <c r="I743" s="121">
        <v>134727.32999999999</v>
      </c>
      <c r="J743" s="117">
        <f t="shared" si="152"/>
        <v>100</v>
      </c>
    </row>
    <row r="744" spans="1:10" s="30" customFormat="1" ht="60">
      <c r="A744" s="6" t="s">
        <v>484</v>
      </c>
      <c r="B744" s="5" t="s">
        <v>22</v>
      </c>
      <c r="C744" s="5" t="s">
        <v>17</v>
      </c>
      <c r="D744" s="5" t="s">
        <v>5</v>
      </c>
      <c r="E744" s="5" t="s">
        <v>295</v>
      </c>
      <c r="F744" s="5"/>
      <c r="G744" s="121">
        <f t="shared" ref="G744:I745" si="159">G745</f>
        <v>926197.07</v>
      </c>
      <c r="H744" s="121">
        <f t="shared" si="159"/>
        <v>0</v>
      </c>
      <c r="I744" s="121">
        <f t="shared" si="159"/>
        <v>0</v>
      </c>
      <c r="J744" s="117" t="e">
        <f t="shared" si="152"/>
        <v>#DIV/0!</v>
      </c>
    </row>
    <row r="745" spans="1:10" s="30" customFormat="1" ht="24">
      <c r="A745" s="6" t="s">
        <v>84</v>
      </c>
      <c r="B745" s="5" t="s">
        <v>22</v>
      </c>
      <c r="C745" s="5" t="s">
        <v>17</v>
      </c>
      <c r="D745" s="5" t="s">
        <v>5</v>
      </c>
      <c r="E745" s="5" t="s">
        <v>295</v>
      </c>
      <c r="F745" s="5" t="s">
        <v>83</v>
      </c>
      <c r="G745" s="121">
        <f t="shared" si="159"/>
        <v>926197.07</v>
      </c>
      <c r="H745" s="121">
        <f t="shared" si="159"/>
        <v>0</v>
      </c>
      <c r="I745" s="121">
        <f t="shared" si="159"/>
        <v>0</v>
      </c>
      <c r="J745" s="117" t="e">
        <f t="shared" si="152"/>
        <v>#DIV/0!</v>
      </c>
    </row>
    <row r="746" spans="1:10" s="30" customFormat="1" ht="12">
      <c r="A746" s="6" t="s">
        <v>156</v>
      </c>
      <c r="B746" s="5" t="s">
        <v>22</v>
      </c>
      <c r="C746" s="5" t="s">
        <v>17</v>
      </c>
      <c r="D746" s="5" t="s">
        <v>5</v>
      </c>
      <c r="E746" s="5" t="s">
        <v>295</v>
      </c>
      <c r="F746" s="5" t="s">
        <v>157</v>
      </c>
      <c r="G746" s="121">
        <v>926197.07</v>
      </c>
      <c r="H746" s="121"/>
      <c r="I746" s="121">
        <v>0</v>
      </c>
      <c r="J746" s="117" t="e">
        <f t="shared" si="152"/>
        <v>#DIV/0!</v>
      </c>
    </row>
    <row r="747" spans="1:10" s="30" customFormat="1" ht="36" hidden="1">
      <c r="A747" s="6" t="s">
        <v>236</v>
      </c>
      <c r="B747" s="5" t="s">
        <v>22</v>
      </c>
      <c r="C747" s="5" t="s">
        <v>17</v>
      </c>
      <c r="D747" s="5" t="s">
        <v>5</v>
      </c>
      <c r="E747" s="5" t="s">
        <v>296</v>
      </c>
      <c r="F747" s="5"/>
      <c r="G747" s="121">
        <f t="shared" ref="G747:I748" si="160">G748</f>
        <v>0</v>
      </c>
      <c r="H747" s="121">
        <f t="shared" si="160"/>
        <v>0</v>
      </c>
      <c r="I747" s="121">
        <f t="shared" si="160"/>
        <v>0</v>
      </c>
      <c r="J747" s="117" t="e">
        <f t="shared" si="152"/>
        <v>#DIV/0!</v>
      </c>
    </row>
    <row r="748" spans="1:10" s="30" customFormat="1" ht="24" hidden="1">
      <c r="A748" s="6" t="s">
        <v>84</v>
      </c>
      <c r="B748" s="5" t="s">
        <v>22</v>
      </c>
      <c r="C748" s="5" t="s">
        <v>17</v>
      </c>
      <c r="D748" s="5" t="s">
        <v>5</v>
      </c>
      <c r="E748" s="5" t="s">
        <v>296</v>
      </c>
      <c r="F748" s="5" t="s">
        <v>83</v>
      </c>
      <c r="G748" s="121">
        <f t="shared" si="160"/>
        <v>0</v>
      </c>
      <c r="H748" s="121">
        <f t="shared" si="160"/>
        <v>0</v>
      </c>
      <c r="I748" s="121">
        <f t="shared" si="160"/>
        <v>0</v>
      </c>
      <c r="J748" s="117" t="e">
        <f t="shared" si="152"/>
        <v>#DIV/0!</v>
      </c>
    </row>
    <row r="749" spans="1:10" s="30" customFormat="1" ht="12" hidden="1">
      <c r="A749" s="6" t="s">
        <v>156</v>
      </c>
      <c r="B749" s="5" t="s">
        <v>22</v>
      </c>
      <c r="C749" s="5" t="s">
        <v>17</v>
      </c>
      <c r="D749" s="5" t="s">
        <v>5</v>
      </c>
      <c r="E749" s="5" t="s">
        <v>296</v>
      </c>
      <c r="F749" s="5" t="s">
        <v>157</v>
      </c>
      <c r="G749" s="121"/>
      <c r="H749" s="121"/>
      <c r="I749" s="121"/>
      <c r="J749" s="117" t="e">
        <f t="shared" si="152"/>
        <v>#DIV/0!</v>
      </c>
    </row>
    <row r="750" spans="1:10" s="30" customFormat="1" ht="24">
      <c r="A750" s="6" t="s">
        <v>701</v>
      </c>
      <c r="B750" s="5" t="s">
        <v>22</v>
      </c>
      <c r="C750" s="5" t="s">
        <v>17</v>
      </c>
      <c r="D750" s="5" t="s">
        <v>5</v>
      </c>
      <c r="E750" s="5" t="s">
        <v>297</v>
      </c>
      <c r="F750" s="5"/>
      <c r="G750" s="121">
        <f t="shared" ref="G750:I751" si="161">G751</f>
        <v>0</v>
      </c>
      <c r="H750" s="121">
        <f t="shared" si="161"/>
        <v>105263.16</v>
      </c>
      <c r="I750" s="121">
        <f t="shared" si="161"/>
        <v>105263.16</v>
      </c>
      <c r="J750" s="117">
        <f t="shared" si="152"/>
        <v>100</v>
      </c>
    </row>
    <row r="751" spans="1:10" s="30" customFormat="1" ht="24">
      <c r="A751" s="6" t="s">
        <v>84</v>
      </c>
      <c r="B751" s="5" t="s">
        <v>22</v>
      </c>
      <c r="C751" s="5" t="s">
        <v>17</v>
      </c>
      <c r="D751" s="5" t="s">
        <v>5</v>
      </c>
      <c r="E751" s="5" t="s">
        <v>297</v>
      </c>
      <c r="F751" s="5" t="s">
        <v>83</v>
      </c>
      <c r="G751" s="121">
        <f t="shared" si="161"/>
        <v>0</v>
      </c>
      <c r="H751" s="121">
        <f t="shared" si="161"/>
        <v>105263.16</v>
      </c>
      <c r="I751" s="121">
        <f t="shared" si="161"/>
        <v>105263.16</v>
      </c>
      <c r="J751" s="117">
        <f t="shared" si="152"/>
        <v>100</v>
      </c>
    </row>
    <row r="752" spans="1:10" s="30" customFormat="1" ht="12">
      <c r="A752" s="6" t="s">
        <v>156</v>
      </c>
      <c r="B752" s="5" t="s">
        <v>22</v>
      </c>
      <c r="C752" s="5" t="s">
        <v>17</v>
      </c>
      <c r="D752" s="5" t="s">
        <v>5</v>
      </c>
      <c r="E752" s="5" t="s">
        <v>297</v>
      </c>
      <c r="F752" s="5" t="s">
        <v>157</v>
      </c>
      <c r="G752" s="121"/>
      <c r="H752" s="121">
        <v>105263.16</v>
      </c>
      <c r="I752" s="121">
        <v>105263.16</v>
      </c>
      <c r="J752" s="117">
        <f t="shared" si="152"/>
        <v>100</v>
      </c>
    </row>
    <row r="753" spans="1:10" s="30" customFormat="1" ht="12">
      <c r="A753" s="6" t="s">
        <v>596</v>
      </c>
      <c r="B753" s="5" t="s">
        <v>22</v>
      </c>
      <c r="C753" s="5" t="s">
        <v>17</v>
      </c>
      <c r="D753" s="5" t="s">
        <v>5</v>
      </c>
      <c r="E753" s="5" t="s">
        <v>594</v>
      </c>
      <c r="F753" s="5"/>
      <c r="G753" s="121">
        <f t="shared" ref="G753:I755" si="162">G754</f>
        <v>0</v>
      </c>
      <c r="H753" s="121">
        <f t="shared" si="162"/>
        <v>1315789.47</v>
      </c>
      <c r="I753" s="121">
        <f t="shared" si="162"/>
        <v>1315789.47</v>
      </c>
      <c r="J753" s="117">
        <f t="shared" si="152"/>
        <v>100</v>
      </c>
    </row>
    <row r="754" spans="1:10" s="30" customFormat="1" ht="36">
      <c r="A754" s="6" t="s">
        <v>489</v>
      </c>
      <c r="B754" s="5" t="s">
        <v>22</v>
      </c>
      <c r="C754" s="5" t="s">
        <v>17</v>
      </c>
      <c r="D754" s="5" t="s">
        <v>5</v>
      </c>
      <c r="E754" s="5" t="s">
        <v>595</v>
      </c>
      <c r="F754" s="5"/>
      <c r="G754" s="121">
        <f t="shared" si="162"/>
        <v>0</v>
      </c>
      <c r="H754" s="121">
        <f t="shared" si="162"/>
        <v>1315789.47</v>
      </c>
      <c r="I754" s="121">
        <f t="shared" si="162"/>
        <v>1315789.47</v>
      </c>
      <c r="J754" s="117">
        <f t="shared" si="152"/>
        <v>100</v>
      </c>
    </row>
    <row r="755" spans="1:10" s="30" customFormat="1" ht="24">
      <c r="A755" s="6" t="s">
        <v>84</v>
      </c>
      <c r="B755" s="5" t="s">
        <v>22</v>
      </c>
      <c r="C755" s="5" t="s">
        <v>17</v>
      </c>
      <c r="D755" s="5" t="s">
        <v>5</v>
      </c>
      <c r="E755" s="5" t="s">
        <v>595</v>
      </c>
      <c r="F755" s="5" t="s">
        <v>83</v>
      </c>
      <c r="G755" s="121">
        <f t="shared" si="162"/>
        <v>0</v>
      </c>
      <c r="H755" s="121">
        <f t="shared" si="162"/>
        <v>1315789.47</v>
      </c>
      <c r="I755" s="121">
        <f t="shared" si="162"/>
        <v>1315789.47</v>
      </c>
      <c r="J755" s="117">
        <f t="shared" si="152"/>
        <v>100</v>
      </c>
    </row>
    <row r="756" spans="1:10" s="30" customFormat="1" ht="12">
      <c r="A756" s="6" t="s">
        <v>156</v>
      </c>
      <c r="B756" s="5" t="s">
        <v>22</v>
      </c>
      <c r="C756" s="5" t="s">
        <v>17</v>
      </c>
      <c r="D756" s="5" t="s">
        <v>5</v>
      </c>
      <c r="E756" s="5" t="s">
        <v>595</v>
      </c>
      <c r="F756" s="5" t="s">
        <v>157</v>
      </c>
      <c r="G756" s="121"/>
      <c r="H756" s="121">
        <v>1315789.47</v>
      </c>
      <c r="I756" s="121">
        <v>1315789.47</v>
      </c>
      <c r="J756" s="117">
        <f t="shared" si="152"/>
        <v>100</v>
      </c>
    </row>
    <row r="757" spans="1:10" s="30" customFormat="1" ht="12" hidden="1">
      <c r="A757" s="6" t="s">
        <v>311</v>
      </c>
      <c r="B757" s="5" t="s">
        <v>22</v>
      </c>
      <c r="C757" s="5" t="s">
        <v>17</v>
      </c>
      <c r="D757" s="5" t="s">
        <v>5</v>
      </c>
      <c r="E757" s="5" t="s">
        <v>308</v>
      </c>
      <c r="F757" s="5"/>
      <c r="G757" s="121">
        <f>G758+G761</f>
        <v>0</v>
      </c>
      <c r="H757" s="121">
        <f>H758+H761</f>
        <v>0</v>
      </c>
      <c r="I757" s="121">
        <f>I758+I761</f>
        <v>0</v>
      </c>
      <c r="J757" s="115" t="e">
        <f t="shared" si="152"/>
        <v>#DIV/0!</v>
      </c>
    </row>
    <row r="758" spans="1:10" s="30" customFormat="1" ht="36" hidden="1">
      <c r="A758" s="6" t="s">
        <v>494</v>
      </c>
      <c r="B758" s="5" t="s">
        <v>22</v>
      </c>
      <c r="C758" s="5" t="s">
        <v>17</v>
      </c>
      <c r="D758" s="5" t="s">
        <v>5</v>
      </c>
      <c r="E758" s="5" t="s">
        <v>309</v>
      </c>
      <c r="F758" s="5"/>
      <c r="G758" s="121">
        <f t="shared" ref="G758:I759" si="163">G759</f>
        <v>0</v>
      </c>
      <c r="H758" s="121">
        <f t="shared" si="163"/>
        <v>0</v>
      </c>
      <c r="I758" s="121">
        <f t="shared" si="163"/>
        <v>0</v>
      </c>
      <c r="J758" s="115" t="e">
        <f t="shared" si="152"/>
        <v>#DIV/0!</v>
      </c>
    </row>
    <row r="759" spans="1:10" s="30" customFormat="1" ht="24" hidden="1">
      <c r="A759" s="6" t="s">
        <v>84</v>
      </c>
      <c r="B759" s="5" t="s">
        <v>22</v>
      </c>
      <c r="C759" s="5" t="s">
        <v>17</v>
      </c>
      <c r="D759" s="5" t="s">
        <v>5</v>
      </c>
      <c r="E759" s="5" t="s">
        <v>309</v>
      </c>
      <c r="F759" s="5" t="s">
        <v>83</v>
      </c>
      <c r="G759" s="121">
        <f t="shared" si="163"/>
        <v>0</v>
      </c>
      <c r="H759" s="121">
        <f t="shared" si="163"/>
        <v>0</v>
      </c>
      <c r="I759" s="121">
        <f t="shared" si="163"/>
        <v>0</v>
      </c>
      <c r="J759" s="115" t="e">
        <f t="shared" si="152"/>
        <v>#DIV/0!</v>
      </c>
    </row>
    <row r="760" spans="1:10" s="30" customFormat="1" ht="12" hidden="1">
      <c r="A760" s="6" t="s">
        <v>156</v>
      </c>
      <c r="B760" s="5" t="s">
        <v>22</v>
      </c>
      <c r="C760" s="5" t="s">
        <v>17</v>
      </c>
      <c r="D760" s="5" t="s">
        <v>5</v>
      </c>
      <c r="E760" s="5" t="s">
        <v>309</v>
      </c>
      <c r="F760" s="5" t="s">
        <v>157</v>
      </c>
      <c r="G760" s="121"/>
      <c r="H760" s="121"/>
      <c r="I760" s="121"/>
      <c r="J760" s="115" t="e">
        <f t="shared" si="152"/>
        <v>#DIV/0!</v>
      </c>
    </row>
    <row r="761" spans="1:10" s="30" customFormat="1" ht="36" hidden="1">
      <c r="A761" s="6" t="s">
        <v>495</v>
      </c>
      <c r="B761" s="5" t="s">
        <v>22</v>
      </c>
      <c r="C761" s="5" t="s">
        <v>17</v>
      </c>
      <c r="D761" s="5" t="s">
        <v>5</v>
      </c>
      <c r="E761" s="5" t="s">
        <v>310</v>
      </c>
      <c r="F761" s="5"/>
      <c r="G761" s="121">
        <f t="shared" ref="G761:I762" si="164">G762</f>
        <v>0</v>
      </c>
      <c r="H761" s="121">
        <f t="shared" si="164"/>
        <v>0</v>
      </c>
      <c r="I761" s="121">
        <f t="shared" si="164"/>
        <v>0</v>
      </c>
      <c r="J761" s="115" t="e">
        <f t="shared" si="152"/>
        <v>#DIV/0!</v>
      </c>
    </row>
    <row r="762" spans="1:10" s="30" customFormat="1" ht="24" hidden="1">
      <c r="A762" s="6" t="s">
        <v>84</v>
      </c>
      <c r="B762" s="5" t="s">
        <v>22</v>
      </c>
      <c r="C762" s="5" t="s">
        <v>17</v>
      </c>
      <c r="D762" s="5" t="s">
        <v>5</v>
      </c>
      <c r="E762" s="5" t="s">
        <v>310</v>
      </c>
      <c r="F762" s="5" t="s">
        <v>83</v>
      </c>
      <c r="G762" s="121">
        <f t="shared" si="164"/>
        <v>0</v>
      </c>
      <c r="H762" s="121">
        <f t="shared" si="164"/>
        <v>0</v>
      </c>
      <c r="I762" s="121">
        <f t="shared" si="164"/>
        <v>0</v>
      </c>
      <c r="J762" s="115" t="e">
        <f t="shared" si="152"/>
        <v>#DIV/0!</v>
      </c>
    </row>
    <row r="763" spans="1:10" s="30" customFormat="1" ht="12" hidden="1">
      <c r="A763" s="6" t="s">
        <v>156</v>
      </c>
      <c r="B763" s="5" t="s">
        <v>22</v>
      </c>
      <c r="C763" s="5" t="s">
        <v>17</v>
      </c>
      <c r="D763" s="5" t="s">
        <v>5</v>
      </c>
      <c r="E763" s="5" t="s">
        <v>310</v>
      </c>
      <c r="F763" s="5" t="s">
        <v>157</v>
      </c>
      <c r="G763" s="121"/>
      <c r="H763" s="121"/>
      <c r="I763" s="121"/>
      <c r="J763" s="115" t="e">
        <f t="shared" si="152"/>
        <v>#DIV/0!</v>
      </c>
    </row>
    <row r="764" spans="1:10" s="30" customFormat="1" ht="24" hidden="1">
      <c r="A764" s="6" t="s">
        <v>324</v>
      </c>
      <c r="B764" s="5" t="s">
        <v>22</v>
      </c>
      <c r="C764" s="5" t="s">
        <v>17</v>
      </c>
      <c r="D764" s="5" t="s">
        <v>5</v>
      </c>
      <c r="E764" s="5" t="s">
        <v>221</v>
      </c>
      <c r="F764" s="5"/>
      <c r="G764" s="121">
        <f t="shared" ref="G764:I766" si="165">G765</f>
        <v>0</v>
      </c>
      <c r="H764" s="121">
        <f t="shared" si="165"/>
        <v>0</v>
      </c>
      <c r="I764" s="121">
        <f t="shared" si="165"/>
        <v>0</v>
      </c>
      <c r="J764" s="115" t="e">
        <f t="shared" si="152"/>
        <v>#DIV/0!</v>
      </c>
    </row>
    <row r="765" spans="1:10" s="30" customFormat="1" ht="36" hidden="1">
      <c r="A765" s="6" t="s">
        <v>338</v>
      </c>
      <c r="B765" s="5" t="s">
        <v>22</v>
      </c>
      <c r="C765" s="5" t="s">
        <v>17</v>
      </c>
      <c r="D765" s="5" t="s">
        <v>5</v>
      </c>
      <c r="E765" s="5" t="s">
        <v>337</v>
      </c>
      <c r="F765" s="5"/>
      <c r="G765" s="121">
        <f t="shared" si="165"/>
        <v>0</v>
      </c>
      <c r="H765" s="121">
        <f t="shared" si="165"/>
        <v>0</v>
      </c>
      <c r="I765" s="121">
        <f t="shared" si="165"/>
        <v>0</v>
      </c>
      <c r="J765" s="115" t="e">
        <f t="shared" si="152"/>
        <v>#DIV/0!</v>
      </c>
    </row>
    <row r="766" spans="1:10" s="30" customFormat="1" ht="24" hidden="1">
      <c r="A766" s="6" t="s">
        <v>84</v>
      </c>
      <c r="B766" s="5" t="s">
        <v>22</v>
      </c>
      <c r="C766" s="5" t="s">
        <v>17</v>
      </c>
      <c r="D766" s="5" t="s">
        <v>5</v>
      </c>
      <c r="E766" s="5" t="s">
        <v>337</v>
      </c>
      <c r="F766" s="5" t="s">
        <v>83</v>
      </c>
      <c r="G766" s="121">
        <f t="shared" si="165"/>
        <v>0</v>
      </c>
      <c r="H766" s="121">
        <f t="shared" si="165"/>
        <v>0</v>
      </c>
      <c r="I766" s="121">
        <f t="shared" si="165"/>
        <v>0</v>
      </c>
      <c r="J766" s="115" t="e">
        <f t="shared" si="152"/>
        <v>#DIV/0!</v>
      </c>
    </row>
    <row r="767" spans="1:10" s="30" customFormat="1" ht="12" hidden="1">
      <c r="A767" s="6" t="s">
        <v>156</v>
      </c>
      <c r="B767" s="5" t="s">
        <v>22</v>
      </c>
      <c r="C767" s="5" t="s">
        <v>17</v>
      </c>
      <c r="D767" s="5" t="s">
        <v>5</v>
      </c>
      <c r="E767" s="5" t="s">
        <v>337</v>
      </c>
      <c r="F767" s="5" t="s">
        <v>157</v>
      </c>
      <c r="G767" s="121"/>
      <c r="H767" s="121"/>
      <c r="I767" s="121"/>
      <c r="J767" s="115" t="e">
        <f t="shared" si="152"/>
        <v>#DIV/0!</v>
      </c>
    </row>
    <row r="768" spans="1:10" s="30" customFormat="1" ht="11.4">
      <c r="A768" s="10" t="s">
        <v>31</v>
      </c>
      <c r="B768" s="17">
        <v>800</v>
      </c>
      <c r="C768" s="17">
        <v>10</v>
      </c>
      <c r="D768" s="2"/>
      <c r="E768" s="2"/>
      <c r="F768" s="2"/>
      <c r="G768" s="119">
        <f>G769+G775+G808+G830</f>
        <v>68062652.530000001</v>
      </c>
      <c r="H768" s="119">
        <f>H769+H775+H808+H830</f>
        <v>49689868.960000008</v>
      </c>
      <c r="I768" s="119">
        <f>I769+I775+I808+I830</f>
        <v>49685622.960000008</v>
      </c>
      <c r="J768" s="115">
        <f t="shared" si="152"/>
        <v>99.991454998596566</v>
      </c>
    </row>
    <row r="769" spans="1:10" s="30" customFormat="1" ht="12">
      <c r="A769" s="18" t="s">
        <v>68</v>
      </c>
      <c r="B769" s="19">
        <v>800</v>
      </c>
      <c r="C769" s="19">
        <v>10</v>
      </c>
      <c r="D769" s="3" t="s">
        <v>5</v>
      </c>
      <c r="E769" s="3"/>
      <c r="F769" s="3"/>
      <c r="G769" s="120">
        <f t="shared" ref="G769:I770" si="166">G770</f>
        <v>1265000</v>
      </c>
      <c r="H769" s="120">
        <f t="shared" si="166"/>
        <v>2700632.88</v>
      </c>
      <c r="I769" s="120">
        <f t="shared" si="166"/>
        <v>2700632.88</v>
      </c>
      <c r="J769" s="116">
        <f t="shared" si="152"/>
        <v>100</v>
      </c>
    </row>
    <row r="770" spans="1:10" s="30" customFormat="1" ht="13.5" customHeight="1">
      <c r="A770" s="9" t="s">
        <v>99</v>
      </c>
      <c r="B770" s="15">
        <v>800</v>
      </c>
      <c r="C770" s="15">
        <v>10</v>
      </c>
      <c r="D770" s="5" t="s">
        <v>5</v>
      </c>
      <c r="E770" s="5" t="s">
        <v>132</v>
      </c>
      <c r="F770" s="5"/>
      <c r="G770" s="121">
        <f t="shared" si="166"/>
        <v>1265000</v>
      </c>
      <c r="H770" s="121">
        <f t="shared" si="166"/>
        <v>2700632.88</v>
      </c>
      <c r="I770" s="121">
        <f t="shared" si="166"/>
        <v>2700632.88</v>
      </c>
      <c r="J770" s="117">
        <f t="shared" si="152"/>
        <v>100</v>
      </c>
    </row>
    <row r="771" spans="1:10" s="30" customFormat="1" ht="13.5" customHeight="1">
      <c r="A771" s="9" t="s">
        <v>184</v>
      </c>
      <c r="B771" s="15">
        <v>800</v>
      </c>
      <c r="C771" s="15">
        <v>10</v>
      </c>
      <c r="D771" s="5" t="s">
        <v>5</v>
      </c>
      <c r="E771" s="5" t="s">
        <v>133</v>
      </c>
      <c r="F771" s="5"/>
      <c r="G771" s="121">
        <f>G772</f>
        <v>1265000</v>
      </c>
      <c r="H771" s="121">
        <f>H772</f>
        <v>2700632.88</v>
      </c>
      <c r="I771" s="121">
        <f>I772</f>
        <v>2700632.88</v>
      </c>
      <c r="J771" s="117">
        <f t="shared" si="152"/>
        <v>100</v>
      </c>
    </row>
    <row r="772" spans="1:10" s="30" customFormat="1" ht="13.5" customHeight="1">
      <c r="A772" s="9" t="s">
        <v>70</v>
      </c>
      <c r="B772" s="15">
        <v>800</v>
      </c>
      <c r="C772" s="15">
        <v>10</v>
      </c>
      <c r="D772" s="5" t="s">
        <v>5</v>
      </c>
      <c r="E772" s="5" t="s">
        <v>133</v>
      </c>
      <c r="F772" s="5" t="s">
        <v>69</v>
      </c>
      <c r="G772" s="121">
        <f>G774+G773</f>
        <v>1265000</v>
      </c>
      <c r="H772" s="121">
        <f>H774+H773</f>
        <v>2700632.88</v>
      </c>
      <c r="I772" s="121">
        <f>I774+I773</f>
        <v>2700632.88</v>
      </c>
      <c r="J772" s="117">
        <f t="shared" si="152"/>
        <v>100</v>
      </c>
    </row>
    <row r="773" spans="1:10" s="30" customFormat="1" ht="13.5" customHeight="1">
      <c r="A773" s="9" t="s">
        <v>72</v>
      </c>
      <c r="B773" s="15">
        <v>800</v>
      </c>
      <c r="C773" s="15">
        <v>10</v>
      </c>
      <c r="D773" s="5" t="s">
        <v>5</v>
      </c>
      <c r="E773" s="5" t="s">
        <v>133</v>
      </c>
      <c r="F773" s="5" t="s">
        <v>71</v>
      </c>
      <c r="G773" s="121">
        <v>1265000</v>
      </c>
      <c r="H773" s="121">
        <v>2700632.88</v>
      </c>
      <c r="I773" s="121">
        <v>2700632.88</v>
      </c>
      <c r="J773" s="117">
        <f t="shared" si="152"/>
        <v>100</v>
      </c>
    </row>
    <row r="774" spans="1:10" s="30" customFormat="1" ht="13.5" hidden="1" customHeight="1">
      <c r="A774" s="9" t="s">
        <v>74</v>
      </c>
      <c r="B774" s="15">
        <v>800</v>
      </c>
      <c r="C774" s="15">
        <v>10</v>
      </c>
      <c r="D774" s="5" t="s">
        <v>5</v>
      </c>
      <c r="E774" s="5" t="s">
        <v>133</v>
      </c>
      <c r="F774" s="5" t="s">
        <v>73</v>
      </c>
      <c r="G774" s="121"/>
      <c r="H774" s="121"/>
      <c r="I774" s="121"/>
      <c r="J774" s="115" t="e">
        <f t="shared" si="152"/>
        <v>#DIV/0!</v>
      </c>
    </row>
    <row r="775" spans="1:10" s="30" customFormat="1" ht="12">
      <c r="A775" s="18" t="s">
        <v>27</v>
      </c>
      <c r="B775" s="19">
        <v>800</v>
      </c>
      <c r="C775" s="19">
        <v>10</v>
      </c>
      <c r="D775" s="3" t="s">
        <v>7</v>
      </c>
      <c r="E775" s="3"/>
      <c r="F775" s="3"/>
      <c r="G775" s="120">
        <f>G803+G789+G776</f>
        <v>54637000</v>
      </c>
      <c r="H775" s="120">
        <f>H803+H789+H776</f>
        <v>35468406.18</v>
      </c>
      <c r="I775" s="120">
        <f>I803+I789+I776</f>
        <v>35468406.18</v>
      </c>
      <c r="J775" s="116">
        <f t="shared" si="152"/>
        <v>100</v>
      </c>
    </row>
    <row r="776" spans="1:10" s="30" customFormat="1" ht="24">
      <c r="A776" s="6" t="s">
        <v>454</v>
      </c>
      <c r="B776" s="15">
        <v>800</v>
      </c>
      <c r="C776" s="15">
        <v>10</v>
      </c>
      <c r="D776" s="5" t="s">
        <v>7</v>
      </c>
      <c r="E776" s="42" t="s">
        <v>160</v>
      </c>
      <c r="F776" s="5"/>
      <c r="G776" s="121">
        <f>G777+G781</f>
        <v>54247000</v>
      </c>
      <c r="H776" s="121">
        <f>H777+H781</f>
        <v>31836635.48</v>
      </c>
      <c r="I776" s="121">
        <f>I777+I781</f>
        <v>31836635.48</v>
      </c>
      <c r="J776" s="117">
        <f t="shared" si="152"/>
        <v>100</v>
      </c>
    </row>
    <row r="777" spans="1:10" s="30" customFormat="1" ht="13.5" hidden="1" customHeight="1">
      <c r="A777" s="6" t="s">
        <v>260</v>
      </c>
      <c r="B777" s="15">
        <v>800</v>
      </c>
      <c r="C777" s="15">
        <v>10</v>
      </c>
      <c r="D777" s="5" t="s">
        <v>7</v>
      </c>
      <c r="E777" s="56" t="s">
        <v>163</v>
      </c>
      <c r="F777" s="5"/>
      <c r="G777" s="121">
        <f t="shared" ref="G777:I779" si="167">G778</f>
        <v>0</v>
      </c>
      <c r="H777" s="121">
        <f t="shared" si="167"/>
        <v>0</v>
      </c>
      <c r="I777" s="121">
        <f t="shared" si="167"/>
        <v>0</v>
      </c>
      <c r="J777" s="117" t="e">
        <f t="shared" si="152"/>
        <v>#DIV/0!</v>
      </c>
    </row>
    <row r="778" spans="1:10" s="30" customFormat="1" ht="24" hidden="1">
      <c r="A778" s="49" t="s">
        <v>149</v>
      </c>
      <c r="B778" s="15">
        <v>800</v>
      </c>
      <c r="C778" s="15">
        <v>10</v>
      </c>
      <c r="D778" s="5" t="s">
        <v>7</v>
      </c>
      <c r="E778" s="42" t="s">
        <v>282</v>
      </c>
      <c r="F778" s="5"/>
      <c r="G778" s="121">
        <f t="shared" si="167"/>
        <v>0</v>
      </c>
      <c r="H778" s="121">
        <f t="shared" si="167"/>
        <v>0</v>
      </c>
      <c r="I778" s="121">
        <f t="shared" si="167"/>
        <v>0</v>
      </c>
      <c r="J778" s="117" t="e">
        <f t="shared" si="152"/>
        <v>#DIV/0!</v>
      </c>
    </row>
    <row r="779" spans="1:10" s="30" customFormat="1" ht="12.75" hidden="1" customHeight="1">
      <c r="A779" s="6" t="s">
        <v>317</v>
      </c>
      <c r="B779" s="15">
        <v>800</v>
      </c>
      <c r="C779" s="15">
        <v>10</v>
      </c>
      <c r="D779" s="5" t="s">
        <v>7</v>
      </c>
      <c r="E779" s="42" t="s">
        <v>282</v>
      </c>
      <c r="F779" s="5" t="s">
        <v>58</v>
      </c>
      <c r="G779" s="121">
        <f t="shared" si="167"/>
        <v>0</v>
      </c>
      <c r="H779" s="121">
        <f t="shared" si="167"/>
        <v>0</v>
      </c>
      <c r="I779" s="121">
        <f t="shared" si="167"/>
        <v>0</v>
      </c>
      <c r="J779" s="117" t="e">
        <f t="shared" si="152"/>
        <v>#DIV/0!</v>
      </c>
    </row>
    <row r="780" spans="1:10" s="30" customFormat="1" ht="12.75" hidden="1" customHeight="1">
      <c r="A780" s="6" t="s">
        <v>78</v>
      </c>
      <c r="B780" s="15">
        <v>800</v>
      </c>
      <c r="C780" s="15">
        <v>10</v>
      </c>
      <c r="D780" s="5" t="s">
        <v>7</v>
      </c>
      <c r="E780" s="42" t="s">
        <v>282</v>
      </c>
      <c r="F780" s="5" t="s">
        <v>59</v>
      </c>
      <c r="G780" s="121"/>
      <c r="H780" s="121"/>
      <c r="I780" s="121"/>
      <c r="J780" s="117" t="e">
        <f t="shared" si="152"/>
        <v>#DIV/0!</v>
      </c>
    </row>
    <row r="781" spans="1:10" s="30" customFormat="1" ht="12">
      <c r="A781" s="6" t="s">
        <v>455</v>
      </c>
      <c r="B781" s="15">
        <v>800</v>
      </c>
      <c r="C781" s="15">
        <v>10</v>
      </c>
      <c r="D781" s="5" t="s">
        <v>7</v>
      </c>
      <c r="E781" s="42" t="s">
        <v>299</v>
      </c>
      <c r="F781" s="5"/>
      <c r="G781" s="121">
        <f>G782</f>
        <v>54247000</v>
      </c>
      <c r="H781" s="121">
        <f>H782</f>
        <v>31836635.48</v>
      </c>
      <c r="I781" s="121">
        <f>I782</f>
        <v>31836635.48</v>
      </c>
      <c r="J781" s="117">
        <f t="shared" si="152"/>
        <v>100</v>
      </c>
    </row>
    <row r="782" spans="1:10" s="30" customFormat="1" ht="24">
      <c r="A782" s="6" t="s">
        <v>304</v>
      </c>
      <c r="B782" s="15">
        <v>800</v>
      </c>
      <c r="C782" s="5" t="s">
        <v>13</v>
      </c>
      <c r="D782" s="5" t="s">
        <v>7</v>
      </c>
      <c r="E782" s="5" t="s">
        <v>303</v>
      </c>
      <c r="F782" s="8"/>
      <c r="G782" s="121">
        <f>G783+G786</f>
        <v>54247000</v>
      </c>
      <c r="H782" s="121">
        <f>H783+H786</f>
        <v>31836635.48</v>
      </c>
      <c r="I782" s="121">
        <f>I783+I786</f>
        <v>31836635.48</v>
      </c>
      <c r="J782" s="117">
        <f t="shared" si="152"/>
        <v>100</v>
      </c>
    </row>
    <row r="783" spans="1:10" s="30" customFormat="1" ht="24">
      <c r="A783" s="6" t="s">
        <v>465</v>
      </c>
      <c r="B783" s="15">
        <v>800</v>
      </c>
      <c r="C783" s="15">
        <v>10</v>
      </c>
      <c r="D783" s="5" t="s">
        <v>7</v>
      </c>
      <c r="E783" s="5" t="s">
        <v>305</v>
      </c>
      <c r="F783" s="5"/>
      <c r="G783" s="121">
        <f t="shared" ref="G783:I784" si="168">G784</f>
        <v>53162060</v>
      </c>
      <c r="H783" s="121">
        <f t="shared" si="168"/>
        <v>31199902.77</v>
      </c>
      <c r="I783" s="121">
        <f t="shared" si="168"/>
        <v>31199902.77</v>
      </c>
      <c r="J783" s="117">
        <f t="shared" si="152"/>
        <v>100</v>
      </c>
    </row>
    <row r="784" spans="1:10" s="30" customFormat="1" ht="12">
      <c r="A784" s="9" t="s">
        <v>70</v>
      </c>
      <c r="B784" s="15">
        <v>800</v>
      </c>
      <c r="C784" s="15">
        <v>10</v>
      </c>
      <c r="D784" s="5" t="s">
        <v>7</v>
      </c>
      <c r="E784" s="5" t="s">
        <v>305</v>
      </c>
      <c r="F784" s="5" t="s">
        <v>69</v>
      </c>
      <c r="G784" s="121">
        <f t="shared" si="168"/>
        <v>53162060</v>
      </c>
      <c r="H784" s="121">
        <f t="shared" si="168"/>
        <v>31199902.77</v>
      </c>
      <c r="I784" s="121">
        <f t="shared" si="168"/>
        <v>31199902.77</v>
      </c>
      <c r="J784" s="117">
        <f t="shared" si="152"/>
        <v>100</v>
      </c>
    </row>
    <row r="785" spans="1:10" s="30" customFormat="1" ht="12">
      <c r="A785" s="9" t="s">
        <v>74</v>
      </c>
      <c r="B785" s="15">
        <v>800</v>
      </c>
      <c r="C785" s="15">
        <v>10</v>
      </c>
      <c r="D785" s="5" t="s">
        <v>7</v>
      </c>
      <c r="E785" s="5" t="s">
        <v>305</v>
      </c>
      <c r="F785" s="5" t="s">
        <v>73</v>
      </c>
      <c r="G785" s="121">
        <v>53162060</v>
      </c>
      <c r="H785" s="121">
        <v>31199902.77</v>
      </c>
      <c r="I785" s="121">
        <v>31199902.77</v>
      </c>
      <c r="J785" s="117">
        <f t="shared" si="152"/>
        <v>100</v>
      </c>
    </row>
    <row r="786" spans="1:10" s="30" customFormat="1" ht="24">
      <c r="A786" s="6" t="s">
        <v>466</v>
      </c>
      <c r="B786" s="15">
        <v>800</v>
      </c>
      <c r="C786" s="15">
        <v>10</v>
      </c>
      <c r="D786" s="5" t="s">
        <v>7</v>
      </c>
      <c r="E786" s="5" t="s">
        <v>306</v>
      </c>
      <c r="F786" s="5"/>
      <c r="G786" s="121">
        <f t="shared" ref="G786:I787" si="169">G787</f>
        <v>1084940</v>
      </c>
      <c r="H786" s="121">
        <f t="shared" si="169"/>
        <v>636732.71</v>
      </c>
      <c r="I786" s="121">
        <f t="shared" si="169"/>
        <v>636732.71</v>
      </c>
      <c r="J786" s="117">
        <f t="shared" si="152"/>
        <v>100</v>
      </c>
    </row>
    <row r="787" spans="1:10" s="30" customFormat="1" ht="12">
      <c r="A787" s="9" t="s">
        <v>70</v>
      </c>
      <c r="B787" s="15">
        <v>800</v>
      </c>
      <c r="C787" s="15">
        <v>10</v>
      </c>
      <c r="D787" s="5" t="s">
        <v>7</v>
      </c>
      <c r="E787" s="5" t="s">
        <v>306</v>
      </c>
      <c r="F787" s="5" t="s">
        <v>69</v>
      </c>
      <c r="G787" s="121">
        <f t="shared" si="169"/>
        <v>1084940</v>
      </c>
      <c r="H787" s="121">
        <f t="shared" si="169"/>
        <v>636732.71</v>
      </c>
      <c r="I787" s="121">
        <f t="shared" si="169"/>
        <v>636732.71</v>
      </c>
      <c r="J787" s="117">
        <f t="shared" ref="J787:J850" si="170">I787/H787*100</f>
        <v>100</v>
      </c>
    </row>
    <row r="788" spans="1:10" s="30" customFormat="1" ht="12">
      <c r="A788" s="9" t="s">
        <v>74</v>
      </c>
      <c r="B788" s="15">
        <v>800</v>
      </c>
      <c r="C788" s="15">
        <v>10</v>
      </c>
      <c r="D788" s="5" t="s">
        <v>7</v>
      </c>
      <c r="E788" s="5" t="s">
        <v>306</v>
      </c>
      <c r="F788" s="5" t="s">
        <v>73</v>
      </c>
      <c r="G788" s="121">
        <v>1084940</v>
      </c>
      <c r="H788" s="121">
        <v>636732.71</v>
      </c>
      <c r="I788" s="121">
        <v>636732.71</v>
      </c>
      <c r="J788" s="117">
        <f t="shared" si="170"/>
        <v>100</v>
      </c>
    </row>
    <row r="789" spans="1:10" s="30" customFormat="1" ht="24">
      <c r="A789" s="50" t="s">
        <v>459</v>
      </c>
      <c r="B789" s="15">
        <v>800</v>
      </c>
      <c r="C789" s="15">
        <v>10</v>
      </c>
      <c r="D789" s="5" t="s">
        <v>7</v>
      </c>
      <c r="E789" s="42" t="s">
        <v>474</v>
      </c>
      <c r="F789" s="48"/>
      <c r="G789" s="123">
        <f>G790</f>
        <v>270000</v>
      </c>
      <c r="H789" s="123">
        <f>H790</f>
        <v>3541770.7</v>
      </c>
      <c r="I789" s="123">
        <f>I790</f>
        <v>3541770.7</v>
      </c>
      <c r="J789" s="117">
        <f t="shared" si="170"/>
        <v>100</v>
      </c>
    </row>
    <row r="790" spans="1:10" s="30" customFormat="1" ht="24">
      <c r="A790" s="50" t="s">
        <v>254</v>
      </c>
      <c r="B790" s="15">
        <v>800</v>
      </c>
      <c r="C790" s="15">
        <v>10</v>
      </c>
      <c r="D790" s="5" t="s">
        <v>7</v>
      </c>
      <c r="E790" s="42" t="s">
        <v>496</v>
      </c>
      <c r="F790" s="48"/>
      <c r="G790" s="123">
        <f>G791+G794+G799</f>
        <v>270000</v>
      </c>
      <c r="H790" s="123">
        <f>H791+H794+H799</f>
        <v>3541770.7</v>
      </c>
      <c r="I790" s="123">
        <f>I791+I794+I799</f>
        <v>3541770.7</v>
      </c>
      <c r="J790" s="117">
        <f t="shared" si="170"/>
        <v>100</v>
      </c>
    </row>
    <row r="791" spans="1:10" s="30" customFormat="1" ht="12" hidden="1">
      <c r="A791" s="9" t="s">
        <v>575</v>
      </c>
      <c r="B791" s="15">
        <v>800</v>
      </c>
      <c r="C791" s="15">
        <v>10</v>
      </c>
      <c r="D791" s="5" t="s">
        <v>7</v>
      </c>
      <c r="E791" s="42" t="s">
        <v>576</v>
      </c>
      <c r="F791" s="5"/>
      <c r="G791" s="121">
        <f t="shared" ref="G791:I792" si="171">G792</f>
        <v>0</v>
      </c>
      <c r="H791" s="121">
        <f t="shared" si="171"/>
        <v>0</v>
      </c>
      <c r="I791" s="121">
        <f t="shared" si="171"/>
        <v>0</v>
      </c>
      <c r="J791" s="117" t="e">
        <f t="shared" si="170"/>
        <v>#DIV/0!</v>
      </c>
    </row>
    <row r="792" spans="1:10" s="30" customFormat="1" ht="12" hidden="1">
      <c r="A792" s="9" t="s">
        <v>70</v>
      </c>
      <c r="B792" s="15">
        <v>800</v>
      </c>
      <c r="C792" s="15">
        <v>10</v>
      </c>
      <c r="D792" s="5" t="s">
        <v>7</v>
      </c>
      <c r="E792" s="42" t="s">
        <v>576</v>
      </c>
      <c r="F792" s="5" t="s">
        <v>69</v>
      </c>
      <c r="G792" s="121">
        <f t="shared" si="171"/>
        <v>0</v>
      </c>
      <c r="H792" s="121">
        <f t="shared" si="171"/>
        <v>0</v>
      </c>
      <c r="I792" s="121">
        <f t="shared" si="171"/>
        <v>0</v>
      </c>
      <c r="J792" s="117" t="e">
        <f t="shared" si="170"/>
        <v>#DIV/0!</v>
      </c>
    </row>
    <row r="793" spans="1:10" s="30" customFormat="1" ht="12" hidden="1">
      <c r="A793" s="9" t="s">
        <v>74</v>
      </c>
      <c r="B793" s="15">
        <v>800</v>
      </c>
      <c r="C793" s="15">
        <v>10</v>
      </c>
      <c r="D793" s="5" t="s">
        <v>7</v>
      </c>
      <c r="E793" s="42" t="s">
        <v>576</v>
      </c>
      <c r="F793" s="5" t="s">
        <v>73</v>
      </c>
      <c r="G793" s="121"/>
      <c r="H793" s="121"/>
      <c r="I793" s="121"/>
      <c r="J793" s="117" t="e">
        <f t="shared" si="170"/>
        <v>#DIV/0!</v>
      </c>
    </row>
    <row r="794" spans="1:10" s="30" customFormat="1" ht="36">
      <c r="A794" s="9" t="s">
        <v>497</v>
      </c>
      <c r="B794" s="15">
        <v>800</v>
      </c>
      <c r="C794" s="15">
        <v>10</v>
      </c>
      <c r="D794" s="5" t="s">
        <v>7</v>
      </c>
      <c r="E794" s="42" t="s">
        <v>498</v>
      </c>
      <c r="F794" s="5"/>
      <c r="G794" s="121">
        <f>G795+G797</f>
        <v>270000</v>
      </c>
      <c r="H794" s="121">
        <f>H795+H797</f>
        <v>0</v>
      </c>
      <c r="I794" s="121">
        <f>I795+I797</f>
        <v>0</v>
      </c>
      <c r="J794" s="117" t="e">
        <f t="shared" si="170"/>
        <v>#DIV/0!</v>
      </c>
    </row>
    <row r="795" spans="1:10" s="30" customFormat="1" ht="12">
      <c r="A795" s="9" t="s">
        <v>70</v>
      </c>
      <c r="B795" s="15">
        <v>800</v>
      </c>
      <c r="C795" s="15">
        <v>10</v>
      </c>
      <c r="D795" s="5" t="s">
        <v>7</v>
      </c>
      <c r="E795" s="42" t="s">
        <v>498</v>
      </c>
      <c r="F795" s="5" t="s">
        <v>69</v>
      </c>
      <c r="G795" s="121">
        <f>G796</f>
        <v>270000</v>
      </c>
      <c r="H795" s="121">
        <f>H796</f>
        <v>0</v>
      </c>
      <c r="I795" s="121">
        <f>I796</f>
        <v>0</v>
      </c>
      <c r="J795" s="117" t="e">
        <f t="shared" si="170"/>
        <v>#DIV/0!</v>
      </c>
    </row>
    <row r="796" spans="1:10" s="30" customFormat="1" ht="11.25" customHeight="1">
      <c r="A796" s="9" t="s">
        <v>74</v>
      </c>
      <c r="B796" s="15">
        <v>800</v>
      </c>
      <c r="C796" s="15">
        <v>10</v>
      </c>
      <c r="D796" s="5" t="s">
        <v>7</v>
      </c>
      <c r="E796" s="42" t="s">
        <v>498</v>
      </c>
      <c r="F796" s="5" t="s">
        <v>73</v>
      </c>
      <c r="G796" s="121">
        <v>270000</v>
      </c>
      <c r="H796" s="121"/>
      <c r="I796" s="121">
        <v>0</v>
      </c>
      <c r="J796" s="117" t="e">
        <f t="shared" si="170"/>
        <v>#DIV/0!</v>
      </c>
    </row>
    <row r="797" spans="1:10" s="30" customFormat="1" ht="24" hidden="1">
      <c r="A797" s="6" t="s">
        <v>110</v>
      </c>
      <c r="B797" s="15">
        <v>800</v>
      </c>
      <c r="C797" s="15">
        <v>10</v>
      </c>
      <c r="D797" s="5" t="s">
        <v>7</v>
      </c>
      <c r="E797" s="42" t="s">
        <v>217</v>
      </c>
      <c r="F797" s="5" t="s">
        <v>107</v>
      </c>
      <c r="G797" s="121">
        <f>G798</f>
        <v>0</v>
      </c>
      <c r="H797" s="121">
        <f>H798</f>
        <v>0</v>
      </c>
      <c r="I797" s="121">
        <f>I798</f>
        <v>0</v>
      </c>
      <c r="J797" s="117" t="e">
        <f t="shared" si="170"/>
        <v>#DIV/0!</v>
      </c>
    </row>
    <row r="798" spans="1:10" s="30" customFormat="1" ht="12" hidden="1">
      <c r="A798" s="6" t="s">
        <v>109</v>
      </c>
      <c r="B798" s="15">
        <v>800</v>
      </c>
      <c r="C798" s="15">
        <v>10</v>
      </c>
      <c r="D798" s="5" t="s">
        <v>7</v>
      </c>
      <c r="E798" s="42" t="s">
        <v>217</v>
      </c>
      <c r="F798" s="5" t="s">
        <v>108</v>
      </c>
      <c r="G798" s="121"/>
      <c r="H798" s="121"/>
      <c r="I798" s="121"/>
      <c r="J798" s="117" t="e">
        <f t="shared" si="170"/>
        <v>#DIV/0!</v>
      </c>
    </row>
    <row r="799" spans="1:10" s="30" customFormat="1" ht="24">
      <c r="A799" s="6" t="s">
        <v>597</v>
      </c>
      <c r="B799" s="15">
        <v>800</v>
      </c>
      <c r="C799" s="15">
        <v>10</v>
      </c>
      <c r="D799" s="5" t="s">
        <v>7</v>
      </c>
      <c r="E799" s="42" t="s">
        <v>598</v>
      </c>
      <c r="F799" s="5"/>
      <c r="G799" s="121">
        <f t="shared" ref="G799:I801" si="172">G800</f>
        <v>0</v>
      </c>
      <c r="H799" s="121">
        <f t="shared" si="172"/>
        <v>3541770.7</v>
      </c>
      <c r="I799" s="121">
        <f t="shared" si="172"/>
        <v>3541770.7</v>
      </c>
      <c r="J799" s="117">
        <f t="shared" si="170"/>
        <v>100</v>
      </c>
    </row>
    <row r="800" spans="1:10" s="30" customFormat="1" ht="36">
      <c r="A800" s="6" t="s">
        <v>497</v>
      </c>
      <c r="B800" s="15">
        <v>800</v>
      </c>
      <c r="C800" s="15">
        <v>10</v>
      </c>
      <c r="D800" s="5" t="s">
        <v>7</v>
      </c>
      <c r="E800" s="42" t="s">
        <v>599</v>
      </c>
      <c r="F800" s="5"/>
      <c r="G800" s="121">
        <f t="shared" si="172"/>
        <v>0</v>
      </c>
      <c r="H800" s="121">
        <f t="shared" si="172"/>
        <v>3541770.7</v>
      </c>
      <c r="I800" s="121">
        <f t="shared" si="172"/>
        <v>3541770.7</v>
      </c>
      <c r="J800" s="117">
        <f t="shared" si="170"/>
        <v>100</v>
      </c>
    </row>
    <row r="801" spans="1:10" s="30" customFormat="1" ht="12">
      <c r="A801" s="9" t="s">
        <v>70</v>
      </c>
      <c r="B801" s="15">
        <v>800</v>
      </c>
      <c r="C801" s="15">
        <v>10</v>
      </c>
      <c r="D801" s="5" t="s">
        <v>7</v>
      </c>
      <c r="E801" s="42" t="s">
        <v>599</v>
      </c>
      <c r="F801" s="5" t="s">
        <v>69</v>
      </c>
      <c r="G801" s="121">
        <f t="shared" si="172"/>
        <v>0</v>
      </c>
      <c r="H801" s="121">
        <f t="shared" si="172"/>
        <v>3541770.7</v>
      </c>
      <c r="I801" s="121">
        <f t="shared" si="172"/>
        <v>3541770.7</v>
      </c>
      <c r="J801" s="117">
        <f t="shared" si="170"/>
        <v>100</v>
      </c>
    </row>
    <row r="802" spans="1:10" s="30" customFormat="1" ht="12">
      <c r="A802" s="9" t="s">
        <v>74</v>
      </c>
      <c r="B802" s="15">
        <v>800</v>
      </c>
      <c r="C802" s="15">
        <v>10</v>
      </c>
      <c r="D802" s="5" t="s">
        <v>7</v>
      </c>
      <c r="E802" s="42" t="s">
        <v>599</v>
      </c>
      <c r="F802" s="5" t="s">
        <v>73</v>
      </c>
      <c r="G802" s="121"/>
      <c r="H802" s="121">
        <v>3541770.7</v>
      </c>
      <c r="I802" s="121">
        <v>3541770.7</v>
      </c>
      <c r="J802" s="117">
        <f t="shared" si="170"/>
        <v>100</v>
      </c>
    </row>
    <row r="803" spans="1:10" s="30" customFormat="1" ht="12">
      <c r="A803" s="9" t="s">
        <v>99</v>
      </c>
      <c r="B803" s="15">
        <v>800</v>
      </c>
      <c r="C803" s="15">
        <v>10</v>
      </c>
      <c r="D803" s="5" t="s">
        <v>7</v>
      </c>
      <c r="E803" s="5" t="s">
        <v>132</v>
      </c>
      <c r="F803" s="5"/>
      <c r="G803" s="121">
        <f t="shared" ref="G803:I804" si="173">G804</f>
        <v>120000</v>
      </c>
      <c r="H803" s="121">
        <f t="shared" si="173"/>
        <v>90000</v>
      </c>
      <c r="I803" s="121">
        <f t="shared" si="173"/>
        <v>90000</v>
      </c>
      <c r="J803" s="117">
        <f t="shared" si="170"/>
        <v>100</v>
      </c>
    </row>
    <row r="804" spans="1:10" s="30" customFormat="1" ht="27.75" customHeight="1">
      <c r="A804" s="9" t="s">
        <v>581</v>
      </c>
      <c r="B804" s="15">
        <v>800</v>
      </c>
      <c r="C804" s="15">
        <v>10</v>
      </c>
      <c r="D804" s="5" t="s">
        <v>7</v>
      </c>
      <c r="E804" s="5" t="s">
        <v>135</v>
      </c>
      <c r="F804" s="4"/>
      <c r="G804" s="121">
        <f t="shared" si="173"/>
        <v>120000</v>
      </c>
      <c r="H804" s="121">
        <f t="shared" si="173"/>
        <v>90000</v>
      </c>
      <c r="I804" s="121">
        <f t="shared" si="173"/>
        <v>90000</v>
      </c>
      <c r="J804" s="117">
        <f t="shared" si="170"/>
        <v>100</v>
      </c>
    </row>
    <row r="805" spans="1:10" s="30" customFormat="1" ht="12">
      <c r="A805" s="9" t="s">
        <v>70</v>
      </c>
      <c r="B805" s="15">
        <v>800</v>
      </c>
      <c r="C805" s="15">
        <v>10</v>
      </c>
      <c r="D805" s="5" t="s">
        <v>7</v>
      </c>
      <c r="E805" s="5" t="s">
        <v>135</v>
      </c>
      <c r="F805" s="5" t="s">
        <v>69</v>
      </c>
      <c r="G805" s="121">
        <f>G806+G807</f>
        <v>120000</v>
      </c>
      <c r="H805" s="121">
        <f>H806+H807</f>
        <v>90000</v>
      </c>
      <c r="I805" s="121">
        <f>I806+I807</f>
        <v>90000</v>
      </c>
      <c r="J805" s="117">
        <f t="shared" si="170"/>
        <v>100</v>
      </c>
    </row>
    <row r="806" spans="1:10" s="30" customFormat="1" ht="12">
      <c r="A806" s="9" t="s">
        <v>72</v>
      </c>
      <c r="B806" s="15">
        <v>800</v>
      </c>
      <c r="C806" s="15">
        <v>10</v>
      </c>
      <c r="D806" s="5" t="s">
        <v>7</v>
      </c>
      <c r="E806" s="5" t="s">
        <v>135</v>
      </c>
      <c r="F806" s="5" t="s">
        <v>71</v>
      </c>
      <c r="G806" s="121">
        <v>120000</v>
      </c>
      <c r="H806" s="121">
        <v>0</v>
      </c>
      <c r="I806" s="121">
        <v>0</v>
      </c>
      <c r="J806" s="117" t="e">
        <f t="shared" si="170"/>
        <v>#DIV/0!</v>
      </c>
    </row>
    <row r="807" spans="1:10" s="30" customFormat="1" ht="12">
      <c r="A807" s="9" t="s">
        <v>725</v>
      </c>
      <c r="B807" s="15">
        <v>800</v>
      </c>
      <c r="C807" s="15">
        <v>10</v>
      </c>
      <c r="D807" s="5" t="s">
        <v>7</v>
      </c>
      <c r="E807" s="5" t="s">
        <v>135</v>
      </c>
      <c r="F807" s="5" t="s">
        <v>724</v>
      </c>
      <c r="G807" s="121">
        <v>0</v>
      </c>
      <c r="H807" s="121">
        <v>90000</v>
      </c>
      <c r="I807" s="121">
        <v>90000</v>
      </c>
      <c r="J807" s="117">
        <f t="shared" si="170"/>
        <v>100</v>
      </c>
    </row>
    <row r="808" spans="1:10" s="30" customFormat="1" ht="12">
      <c r="A808" s="18" t="s">
        <v>35</v>
      </c>
      <c r="B808" s="19">
        <v>800</v>
      </c>
      <c r="C808" s="19">
        <v>10</v>
      </c>
      <c r="D808" s="3" t="s">
        <v>14</v>
      </c>
      <c r="E808" s="3"/>
      <c r="F808" s="3"/>
      <c r="G808" s="120">
        <f>G820+G809</f>
        <v>9002207.1099999994</v>
      </c>
      <c r="H808" s="120">
        <f>H820+H809</f>
        <v>8042084.4800000004</v>
      </c>
      <c r="I808" s="120">
        <f>I820+I809</f>
        <v>8042084.4800000004</v>
      </c>
      <c r="J808" s="116">
        <f t="shared" si="170"/>
        <v>100</v>
      </c>
    </row>
    <row r="809" spans="1:10" s="30" customFormat="1" ht="21.75" customHeight="1">
      <c r="A809" s="50" t="s">
        <v>499</v>
      </c>
      <c r="B809" s="15">
        <v>800</v>
      </c>
      <c r="C809" s="15">
        <v>10</v>
      </c>
      <c r="D809" s="5" t="s">
        <v>14</v>
      </c>
      <c r="E809" s="5" t="s">
        <v>134</v>
      </c>
      <c r="F809" s="5"/>
      <c r="G809" s="121">
        <f>G813+G810+G816</f>
        <v>226950</v>
      </c>
      <c r="H809" s="121">
        <f>H813+H810+H816</f>
        <v>630000</v>
      </c>
      <c r="I809" s="121">
        <f>I813+I810+I816</f>
        <v>630000</v>
      </c>
      <c r="J809" s="117">
        <f t="shared" si="170"/>
        <v>100</v>
      </c>
    </row>
    <row r="810" spans="1:10" s="30" customFormat="1" ht="12" hidden="1">
      <c r="A810" s="9" t="s">
        <v>240</v>
      </c>
      <c r="B810" s="15">
        <v>800</v>
      </c>
      <c r="C810" s="15">
        <v>10</v>
      </c>
      <c r="D810" s="5" t="s">
        <v>14</v>
      </c>
      <c r="E810" s="42" t="s">
        <v>239</v>
      </c>
      <c r="F810" s="5"/>
      <c r="G810" s="121">
        <f t="shared" ref="G810:I811" si="174">G811</f>
        <v>0</v>
      </c>
      <c r="H810" s="121">
        <f t="shared" si="174"/>
        <v>0</v>
      </c>
      <c r="I810" s="121">
        <f t="shared" si="174"/>
        <v>0</v>
      </c>
      <c r="J810" s="115" t="e">
        <f t="shared" si="170"/>
        <v>#DIV/0!</v>
      </c>
    </row>
    <row r="811" spans="1:10" s="30" customFormat="1" ht="12" hidden="1">
      <c r="A811" s="9" t="s">
        <v>70</v>
      </c>
      <c r="B811" s="15">
        <v>800</v>
      </c>
      <c r="C811" s="15">
        <v>10</v>
      </c>
      <c r="D811" s="5" t="s">
        <v>14</v>
      </c>
      <c r="E811" s="42" t="s">
        <v>239</v>
      </c>
      <c r="F811" s="5" t="s">
        <v>69</v>
      </c>
      <c r="G811" s="121">
        <f t="shared" si="174"/>
        <v>0</v>
      </c>
      <c r="H811" s="121">
        <f t="shared" si="174"/>
        <v>0</v>
      </c>
      <c r="I811" s="121">
        <f t="shared" si="174"/>
        <v>0</v>
      </c>
      <c r="J811" s="115" t="e">
        <f t="shared" si="170"/>
        <v>#DIV/0!</v>
      </c>
    </row>
    <row r="812" spans="1:10" s="30" customFormat="1" ht="12" hidden="1">
      <c r="A812" s="9" t="s">
        <v>74</v>
      </c>
      <c r="B812" s="15">
        <v>800</v>
      </c>
      <c r="C812" s="15">
        <v>10</v>
      </c>
      <c r="D812" s="5" t="s">
        <v>14</v>
      </c>
      <c r="E812" s="42" t="s">
        <v>239</v>
      </c>
      <c r="F812" s="5" t="s">
        <v>73</v>
      </c>
      <c r="G812" s="121"/>
      <c r="H812" s="121"/>
      <c r="I812" s="121"/>
      <c r="J812" s="115" t="e">
        <f t="shared" si="170"/>
        <v>#DIV/0!</v>
      </c>
    </row>
    <row r="813" spans="1:10" s="30" customFormat="1" ht="60">
      <c r="A813" s="9" t="s">
        <v>500</v>
      </c>
      <c r="B813" s="15">
        <v>800</v>
      </c>
      <c r="C813" s="15">
        <v>10</v>
      </c>
      <c r="D813" s="5" t="s">
        <v>14</v>
      </c>
      <c r="E813" s="42" t="s">
        <v>501</v>
      </c>
      <c r="F813" s="5"/>
      <c r="G813" s="121">
        <f t="shared" ref="G813:I814" si="175">G814</f>
        <v>226950</v>
      </c>
      <c r="H813" s="121">
        <f t="shared" si="175"/>
        <v>0</v>
      </c>
      <c r="I813" s="121">
        <f t="shared" si="175"/>
        <v>0</v>
      </c>
      <c r="J813" s="117" t="e">
        <f t="shared" si="170"/>
        <v>#DIV/0!</v>
      </c>
    </row>
    <row r="814" spans="1:10" s="30" customFormat="1" ht="12">
      <c r="A814" s="9" t="s">
        <v>70</v>
      </c>
      <c r="B814" s="15">
        <v>800</v>
      </c>
      <c r="C814" s="15">
        <v>10</v>
      </c>
      <c r="D814" s="5" t="s">
        <v>14</v>
      </c>
      <c r="E814" s="42" t="s">
        <v>501</v>
      </c>
      <c r="F814" s="5" t="s">
        <v>69</v>
      </c>
      <c r="G814" s="121">
        <f t="shared" si="175"/>
        <v>226950</v>
      </c>
      <c r="H814" s="121">
        <f t="shared" si="175"/>
        <v>0</v>
      </c>
      <c r="I814" s="121">
        <f t="shared" si="175"/>
        <v>0</v>
      </c>
      <c r="J814" s="117" t="e">
        <f t="shared" si="170"/>
        <v>#DIV/0!</v>
      </c>
    </row>
    <row r="815" spans="1:10" s="30" customFormat="1" ht="12">
      <c r="A815" s="9" t="s">
        <v>74</v>
      </c>
      <c r="B815" s="15">
        <v>800</v>
      </c>
      <c r="C815" s="15">
        <v>10</v>
      </c>
      <c r="D815" s="5" t="s">
        <v>14</v>
      </c>
      <c r="E815" s="42" t="s">
        <v>501</v>
      </c>
      <c r="F815" s="5" t="s">
        <v>73</v>
      </c>
      <c r="G815" s="121">
        <v>226950</v>
      </c>
      <c r="H815" s="121"/>
      <c r="I815" s="121"/>
      <c r="J815" s="117" t="e">
        <f t="shared" si="170"/>
        <v>#DIV/0!</v>
      </c>
    </row>
    <row r="816" spans="1:10" s="30" customFormat="1" ht="36">
      <c r="A816" s="9" t="s">
        <v>502</v>
      </c>
      <c r="B816" s="15">
        <v>800</v>
      </c>
      <c r="C816" s="15">
        <v>10</v>
      </c>
      <c r="D816" s="5" t="s">
        <v>14</v>
      </c>
      <c r="E816" s="42" t="s">
        <v>654</v>
      </c>
      <c r="F816" s="5"/>
      <c r="G816" s="121">
        <f t="shared" ref="G816:I818" si="176">G817</f>
        <v>0</v>
      </c>
      <c r="H816" s="121">
        <f t="shared" si="176"/>
        <v>630000</v>
      </c>
      <c r="I816" s="121">
        <f t="shared" si="176"/>
        <v>630000</v>
      </c>
      <c r="J816" s="117">
        <f t="shared" si="170"/>
        <v>100</v>
      </c>
    </row>
    <row r="817" spans="1:12" s="30" customFormat="1" ht="60">
      <c r="A817" s="9" t="s">
        <v>500</v>
      </c>
      <c r="B817" s="15">
        <v>800</v>
      </c>
      <c r="C817" s="15">
        <v>10</v>
      </c>
      <c r="D817" s="5" t="s">
        <v>14</v>
      </c>
      <c r="E817" s="42" t="s">
        <v>655</v>
      </c>
      <c r="F817" s="5"/>
      <c r="G817" s="121">
        <f t="shared" si="176"/>
        <v>0</v>
      </c>
      <c r="H817" s="121">
        <f t="shared" si="176"/>
        <v>630000</v>
      </c>
      <c r="I817" s="121">
        <f t="shared" si="176"/>
        <v>630000</v>
      </c>
      <c r="J817" s="117">
        <f t="shared" si="170"/>
        <v>100</v>
      </c>
    </row>
    <row r="818" spans="1:12" s="30" customFormat="1" ht="12">
      <c r="A818" s="9" t="s">
        <v>70</v>
      </c>
      <c r="B818" s="15">
        <v>800</v>
      </c>
      <c r="C818" s="15">
        <v>10</v>
      </c>
      <c r="D818" s="5" t="s">
        <v>14</v>
      </c>
      <c r="E818" s="42" t="s">
        <v>655</v>
      </c>
      <c r="F818" s="5" t="s">
        <v>69</v>
      </c>
      <c r="G818" s="121">
        <f t="shared" si="176"/>
        <v>0</v>
      </c>
      <c r="H818" s="121">
        <f t="shared" si="176"/>
        <v>630000</v>
      </c>
      <c r="I818" s="121">
        <f t="shared" si="176"/>
        <v>630000</v>
      </c>
      <c r="J818" s="117">
        <f t="shared" si="170"/>
        <v>100</v>
      </c>
    </row>
    <row r="819" spans="1:12" s="30" customFormat="1" ht="12">
      <c r="A819" s="9" t="s">
        <v>74</v>
      </c>
      <c r="B819" s="15">
        <v>800</v>
      </c>
      <c r="C819" s="15">
        <v>10</v>
      </c>
      <c r="D819" s="5" t="s">
        <v>14</v>
      </c>
      <c r="E819" s="42" t="s">
        <v>655</v>
      </c>
      <c r="F819" s="5" t="s">
        <v>73</v>
      </c>
      <c r="G819" s="121"/>
      <c r="H819" s="121">
        <v>630000</v>
      </c>
      <c r="I819" s="121">
        <v>630000</v>
      </c>
      <c r="J819" s="117">
        <f t="shared" si="170"/>
        <v>100</v>
      </c>
    </row>
    <row r="820" spans="1:12" s="30" customFormat="1" ht="12">
      <c r="A820" s="9" t="s">
        <v>99</v>
      </c>
      <c r="B820" s="15">
        <v>800</v>
      </c>
      <c r="C820" s="15">
        <v>10</v>
      </c>
      <c r="D820" s="5" t="s">
        <v>14</v>
      </c>
      <c r="E820" s="5" t="s">
        <v>132</v>
      </c>
      <c r="F820" s="5"/>
      <c r="G820" s="121">
        <f>G821</f>
        <v>8775257.1099999994</v>
      </c>
      <c r="H820" s="121">
        <f>H821</f>
        <v>7412084.4800000004</v>
      </c>
      <c r="I820" s="121">
        <f>I821</f>
        <v>7412084.4800000004</v>
      </c>
      <c r="J820" s="117">
        <f t="shared" si="170"/>
        <v>100</v>
      </c>
    </row>
    <row r="821" spans="1:12" s="30" customFormat="1" ht="36">
      <c r="A821" s="91" t="s">
        <v>502</v>
      </c>
      <c r="B821" s="15">
        <v>800</v>
      </c>
      <c r="C821" s="15">
        <v>10</v>
      </c>
      <c r="D821" s="5" t="s">
        <v>14</v>
      </c>
      <c r="E821" s="85" t="s">
        <v>504</v>
      </c>
      <c r="F821" s="5"/>
      <c r="G821" s="121">
        <f>G822+G827</f>
        <v>8775257.1099999994</v>
      </c>
      <c r="H821" s="121">
        <f>H822+H827</f>
        <v>7412084.4800000004</v>
      </c>
      <c r="I821" s="121">
        <f>I822+I827</f>
        <v>7412084.4800000004</v>
      </c>
      <c r="J821" s="117">
        <f t="shared" si="170"/>
        <v>100</v>
      </c>
    </row>
    <row r="822" spans="1:12" s="30" customFormat="1" ht="36">
      <c r="A822" s="49" t="s">
        <v>741</v>
      </c>
      <c r="B822" s="15">
        <v>800</v>
      </c>
      <c r="C822" s="15">
        <v>10</v>
      </c>
      <c r="D822" s="5" t="s">
        <v>14</v>
      </c>
      <c r="E822" s="5" t="s">
        <v>505</v>
      </c>
      <c r="F822" s="5"/>
      <c r="G822" s="121">
        <f>G825+G823</f>
        <v>5766597.8399999999</v>
      </c>
      <c r="H822" s="121">
        <f>H825+H823</f>
        <v>7412084.4800000004</v>
      </c>
      <c r="I822" s="121">
        <f>I825+I823</f>
        <v>7412084.4800000004</v>
      </c>
      <c r="J822" s="117">
        <f t="shared" si="170"/>
        <v>100</v>
      </c>
    </row>
    <row r="823" spans="1:12" s="30" customFormat="1" ht="12">
      <c r="A823" s="9" t="s">
        <v>60</v>
      </c>
      <c r="B823" s="15">
        <v>800</v>
      </c>
      <c r="C823" s="15">
        <v>10</v>
      </c>
      <c r="D823" s="5" t="s">
        <v>14</v>
      </c>
      <c r="E823" s="5" t="s">
        <v>505</v>
      </c>
      <c r="F823" s="5" t="s">
        <v>58</v>
      </c>
      <c r="G823" s="121">
        <f>G824</f>
        <v>0</v>
      </c>
      <c r="H823" s="121">
        <f>H824</f>
        <v>14794.58</v>
      </c>
      <c r="I823" s="121">
        <f>I824</f>
        <v>14794.58</v>
      </c>
      <c r="J823" s="117">
        <f t="shared" si="170"/>
        <v>100</v>
      </c>
    </row>
    <row r="824" spans="1:12" s="30" customFormat="1" ht="12">
      <c r="A824" s="9" t="s">
        <v>76</v>
      </c>
      <c r="B824" s="15">
        <v>800</v>
      </c>
      <c r="C824" s="15">
        <v>10</v>
      </c>
      <c r="D824" s="5" t="s">
        <v>14</v>
      </c>
      <c r="E824" s="5" t="s">
        <v>505</v>
      </c>
      <c r="F824" s="5" t="s">
        <v>59</v>
      </c>
      <c r="G824" s="121"/>
      <c r="H824" s="121">
        <v>14794.58</v>
      </c>
      <c r="I824" s="121">
        <v>14794.58</v>
      </c>
      <c r="J824" s="117">
        <f t="shared" si="170"/>
        <v>100</v>
      </c>
    </row>
    <row r="825" spans="1:12" s="33" customFormat="1" ht="24">
      <c r="A825" s="6" t="s">
        <v>110</v>
      </c>
      <c r="B825" s="15">
        <v>800</v>
      </c>
      <c r="C825" s="15">
        <v>10</v>
      </c>
      <c r="D825" s="5" t="s">
        <v>14</v>
      </c>
      <c r="E825" s="5" t="s">
        <v>505</v>
      </c>
      <c r="F825" s="5" t="s">
        <v>107</v>
      </c>
      <c r="G825" s="121">
        <f t="shared" ref="G825:I825" si="177">G826</f>
        <v>5766597.8399999999</v>
      </c>
      <c r="H825" s="121">
        <f t="shared" si="177"/>
        <v>7397289.9000000004</v>
      </c>
      <c r="I825" s="121">
        <f t="shared" si="177"/>
        <v>7397289.9000000004</v>
      </c>
      <c r="J825" s="117">
        <f t="shared" si="170"/>
        <v>100</v>
      </c>
      <c r="K825" s="53"/>
      <c r="L825" s="53"/>
    </row>
    <row r="826" spans="1:12" s="30" customFormat="1" ht="12">
      <c r="A826" s="6" t="s">
        <v>109</v>
      </c>
      <c r="B826" s="15">
        <v>800</v>
      </c>
      <c r="C826" s="15">
        <v>10</v>
      </c>
      <c r="D826" s="5" t="s">
        <v>14</v>
      </c>
      <c r="E826" s="5" t="s">
        <v>505</v>
      </c>
      <c r="F826" s="5" t="s">
        <v>108</v>
      </c>
      <c r="G826" s="121">
        <v>5766597.8399999999</v>
      </c>
      <c r="H826" s="121">
        <v>7397289.9000000004</v>
      </c>
      <c r="I826" s="121">
        <v>7397289.9000000004</v>
      </c>
      <c r="J826" s="117">
        <f t="shared" si="170"/>
        <v>100</v>
      </c>
    </row>
    <row r="827" spans="1:12" s="30" customFormat="1" ht="33.75" customHeight="1">
      <c r="A827" s="9" t="s">
        <v>742</v>
      </c>
      <c r="B827" s="5" t="s">
        <v>22</v>
      </c>
      <c r="C827" s="5" t="s">
        <v>13</v>
      </c>
      <c r="D827" s="5" t="s">
        <v>14</v>
      </c>
      <c r="E827" s="5" t="s">
        <v>503</v>
      </c>
      <c r="F827" s="5"/>
      <c r="G827" s="121">
        <f t="shared" ref="G827:I828" si="178">G828</f>
        <v>3008659.27</v>
      </c>
      <c r="H827" s="121">
        <f t="shared" si="178"/>
        <v>0</v>
      </c>
      <c r="I827" s="121">
        <f t="shared" si="178"/>
        <v>0</v>
      </c>
      <c r="J827" s="117" t="e">
        <f t="shared" si="170"/>
        <v>#DIV/0!</v>
      </c>
    </row>
    <row r="828" spans="1:12" s="30" customFormat="1" ht="24">
      <c r="A828" s="6" t="s">
        <v>110</v>
      </c>
      <c r="B828" s="5" t="s">
        <v>22</v>
      </c>
      <c r="C828" s="5" t="s">
        <v>13</v>
      </c>
      <c r="D828" s="5" t="s">
        <v>14</v>
      </c>
      <c r="E828" s="5" t="s">
        <v>503</v>
      </c>
      <c r="F828" s="5" t="s">
        <v>107</v>
      </c>
      <c r="G828" s="121">
        <f t="shared" si="178"/>
        <v>3008659.27</v>
      </c>
      <c r="H828" s="121">
        <f t="shared" si="178"/>
        <v>0</v>
      </c>
      <c r="I828" s="121">
        <f t="shared" si="178"/>
        <v>0</v>
      </c>
      <c r="J828" s="117" t="e">
        <f t="shared" si="170"/>
        <v>#DIV/0!</v>
      </c>
    </row>
    <row r="829" spans="1:12" s="30" customFormat="1" ht="12">
      <c r="A829" s="6" t="s">
        <v>109</v>
      </c>
      <c r="B829" s="5" t="s">
        <v>22</v>
      </c>
      <c r="C829" s="5" t="s">
        <v>13</v>
      </c>
      <c r="D829" s="5" t="s">
        <v>14</v>
      </c>
      <c r="E829" s="5" t="s">
        <v>503</v>
      </c>
      <c r="F829" s="5" t="s">
        <v>108</v>
      </c>
      <c r="G829" s="121">
        <v>3008659.27</v>
      </c>
      <c r="H829" s="121"/>
      <c r="I829" s="121"/>
      <c r="J829" s="117" t="e">
        <f t="shared" si="170"/>
        <v>#DIV/0!</v>
      </c>
    </row>
    <row r="830" spans="1:12" s="30" customFormat="1" ht="15" customHeight="1">
      <c r="A830" s="10" t="s">
        <v>169</v>
      </c>
      <c r="B830" s="2" t="s">
        <v>22</v>
      </c>
      <c r="C830" s="2" t="s">
        <v>13</v>
      </c>
      <c r="D830" s="2" t="s">
        <v>15</v>
      </c>
      <c r="E830" s="2"/>
      <c r="F830" s="2"/>
      <c r="G830" s="119">
        <f>G831+G835+G842</f>
        <v>3158445.42</v>
      </c>
      <c r="H830" s="119">
        <f>H831+H835+H842</f>
        <v>3478745.42</v>
      </c>
      <c r="I830" s="119">
        <f>I831+I835+I842</f>
        <v>3474499.42</v>
      </c>
      <c r="J830" s="115">
        <f t="shared" si="170"/>
        <v>99.877944503337645</v>
      </c>
    </row>
    <row r="831" spans="1:12" s="30" customFormat="1" ht="12" hidden="1">
      <c r="A831" s="6" t="s">
        <v>173</v>
      </c>
      <c r="B831" s="3" t="s">
        <v>22</v>
      </c>
      <c r="C831" s="3" t="s">
        <v>13</v>
      </c>
      <c r="D831" s="3" t="s">
        <v>15</v>
      </c>
      <c r="E831" s="3" t="s">
        <v>146</v>
      </c>
      <c r="F831" s="3"/>
      <c r="G831" s="120">
        <f t="shared" ref="G831:I833" si="179">G832</f>
        <v>0</v>
      </c>
      <c r="H831" s="120">
        <f t="shared" si="179"/>
        <v>0</v>
      </c>
      <c r="I831" s="120">
        <f t="shared" si="179"/>
        <v>0</v>
      </c>
      <c r="J831" s="115" t="e">
        <f t="shared" si="170"/>
        <v>#DIV/0!</v>
      </c>
    </row>
    <row r="832" spans="1:12" s="30" customFormat="1" ht="12" hidden="1">
      <c r="A832" s="6" t="s">
        <v>93</v>
      </c>
      <c r="B832" s="5" t="s">
        <v>22</v>
      </c>
      <c r="C832" s="5" t="s">
        <v>13</v>
      </c>
      <c r="D832" s="5" t="s">
        <v>15</v>
      </c>
      <c r="E832" s="5" t="s">
        <v>147</v>
      </c>
      <c r="F832" s="5"/>
      <c r="G832" s="121">
        <f t="shared" si="179"/>
        <v>0</v>
      </c>
      <c r="H832" s="121">
        <f t="shared" si="179"/>
        <v>0</v>
      </c>
      <c r="I832" s="121">
        <f t="shared" si="179"/>
        <v>0</v>
      </c>
      <c r="J832" s="115" t="e">
        <f t="shared" si="170"/>
        <v>#DIV/0!</v>
      </c>
    </row>
    <row r="833" spans="1:85" s="30" customFormat="1" ht="12" hidden="1">
      <c r="A833" s="9" t="s">
        <v>70</v>
      </c>
      <c r="B833" s="5" t="s">
        <v>22</v>
      </c>
      <c r="C833" s="5" t="s">
        <v>13</v>
      </c>
      <c r="D833" s="5" t="s">
        <v>15</v>
      </c>
      <c r="E833" s="5" t="s">
        <v>147</v>
      </c>
      <c r="F833" s="5" t="s">
        <v>69</v>
      </c>
      <c r="G833" s="121">
        <f t="shared" si="179"/>
        <v>0</v>
      </c>
      <c r="H833" s="121">
        <f t="shared" si="179"/>
        <v>0</v>
      </c>
      <c r="I833" s="121">
        <f t="shared" si="179"/>
        <v>0</v>
      </c>
      <c r="J833" s="115" t="e">
        <f t="shared" si="170"/>
        <v>#DIV/0!</v>
      </c>
    </row>
    <row r="834" spans="1:85" s="30" customFormat="1" ht="12" hidden="1">
      <c r="A834" s="6" t="s">
        <v>196</v>
      </c>
      <c r="B834" s="5" t="s">
        <v>22</v>
      </c>
      <c r="C834" s="5" t="s">
        <v>13</v>
      </c>
      <c r="D834" s="5" t="s">
        <v>15</v>
      </c>
      <c r="E834" s="5" t="s">
        <v>147</v>
      </c>
      <c r="F834" s="5" t="s">
        <v>161</v>
      </c>
      <c r="G834" s="121"/>
      <c r="H834" s="121"/>
      <c r="I834" s="121"/>
      <c r="J834" s="115" t="e">
        <f t="shared" si="170"/>
        <v>#DIV/0!</v>
      </c>
    </row>
    <row r="835" spans="1:85" s="30" customFormat="1" ht="12">
      <c r="A835" s="6" t="s">
        <v>79</v>
      </c>
      <c r="B835" s="15">
        <v>800</v>
      </c>
      <c r="C835" s="15">
        <v>10</v>
      </c>
      <c r="D835" s="5" t="s">
        <v>15</v>
      </c>
      <c r="E835" s="5" t="s">
        <v>122</v>
      </c>
      <c r="F835" s="5"/>
      <c r="G835" s="121">
        <f t="shared" ref="G835:I836" si="180">G836</f>
        <v>3158445.42</v>
      </c>
      <c r="H835" s="121">
        <f t="shared" si="180"/>
        <v>3158445.42</v>
      </c>
      <c r="I835" s="121">
        <f t="shared" si="180"/>
        <v>3154199.42</v>
      </c>
      <c r="J835" s="117">
        <f t="shared" si="170"/>
        <v>99.865566776202201</v>
      </c>
    </row>
    <row r="836" spans="1:85" s="30" customFormat="1" ht="24">
      <c r="A836" s="6" t="s">
        <v>444</v>
      </c>
      <c r="B836" s="5" t="s">
        <v>22</v>
      </c>
      <c r="C836" s="8" t="s">
        <v>13</v>
      </c>
      <c r="D836" s="8" t="s">
        <v>15</v>
      </c>
      <c r="E836" s="8" t="s">
        <v>446</v>
      </c>
      <c r="F836" s="8"/>
      <c r="G836" s="121">
        <f t="shared" si="180"/>
        <v>3158445.42</v>
      </c>
      <c r="H836" s="121">
        <f t="shared" si="180"/>
        <v>3158445.42</v>
      </c>
      <c r="I836" s="121">
        <f t="shared" si="180"/>
        <v>3154199.42</v>
      </c>
      <c r="J836" s="117">
        <f t="shared" si="170"/>
        <v>99.865566776202201</v>
      </c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  <c r="AA836" s="24"/>
      <c r="AB836" s="24"/>
      <c r="AC836" s="24"/>
      <c r="AD836" s="24"/>
      <c r="AE836" s="24"/>
      <c r="AF836" s="24"/>
      <c r="AG836" s="24"/>
      <c r="AH836" s="24"/>
      <c r="AI836" s="24"/>
      <c r="AJ836" s="24"/>
      <c r="AK836" s="24"/>
      <c r="AL836" s="24"/>
      <c r="AM836" s="24"/>
      <c r="AN836" s="24"/>
      <c r="AO836" s="24"/>
      <c r="AP836" s="24"/>
      <c r="AQ836" s="24"/>
      <c r="AR836" s="24"/>
      <c r="AS836" s="24"/>
      <c r="AT836" s="24"/>
      <c r="AU836" s="24"/>
      <c r="AV836" s="24"/>
      <c r="AW836" s="24"/>
      <c r="AX836" s="24"/>
      <c r="AY836" s="24"/>
      <c r="AZ836" s="24"/>
      <c r="BA836" s="24"/>
      <c r="BB836" s="24"/>
      <c r="BC836" s="24"/>
      <c r="BD836" s="24"/>
      <c r="BE836" s="24"/>
      <c r="BF836" s="24"/>
      <c r="BG836" s="24"/>
      <c r="BH836" s="24"/>
      <c r="BI836" s="24"/>
      <c r="BJ836" s="24"/>
      <c r="BK836" s="24"/>
      <c r="BL836" s="24"/>
      <c r="BM836" s="24"/>
      <c r="BN836" s="24"/>
      <c r="BO836" s="24"/>
      <c r="BP836" s="24"/>
      <c r="BQ836" s="24"/>
      <c r="BR836" s="24"/>
      <c r="BS836" s="24"/>
      <c r="BT836" s="24"/>
      <c r="BU836" s="24"/>
      <c r="BV836" s="24"/>
      <c r="BW836" s="24"/>
      <c r="BX836" s="24"/>
      <c r="BY836" s="24"/>
      <c r="BZ836" s="24"/>
      <c r="CA836" s="24"/>
      <c r="CB836" s="24"/>
      <c r="CC836" s="24"/>
      <c r="CD836" s="24"/>
      <c r="CE836" s="24"/>
      <c r="CF836" s="24"/>
      <c r="CG836" s="24"/>
    </row>
    <row r="837" spans="1:85" s="30" customFormat="1" ht="36">
      <c r="A837" s="51" t="s">
        <v>185</v>
      </c>
      <c r="B837" s="5" t="s">
        <v>22</v>
      </c>
      <c r="C837" s="8" t="s">
        <v>13</v>
      </c>
      <c r="D837" s="8" t="s">
        <v>15</v>
      </c>
      <c r="E837" s="8" t="s">
        <v>557</v>
      </c>
      <c r="F837" s="8"/>
      <c r="G837" s="121">
        <f>G838+G840</f>
        <v>3158445.42</v>
      </c>
      <c r="H837" s="121">
        <f>H838+H840</f>
        <v>3158445.42</v>
      </c>
      <c r="I837" s="121">
        <f>I838+I840</f>
        <v>3154199.42</v>
      </c>
      <c r="J837" s="117">
        <f t="shared" si="170"/>
        <v>99.865566776202201</v>
      </c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  <c r="AA837" s="24"/>
      <c r="AB837" s="24"/>
      <c r="AC837" s="24"/>
      <c r="AD837" s="24"/>
      <c r="AE837" s="24"/>
      <c r="AF837" s="24"/>
      <c r="AG837" s="24"/>
      <c r="AH837" s="24"/>
      <c r="AI837" s="24"/>
      <c r="AJ837" s="24"/>
      <c r="AK837" s="24"/>
      <c r="AL837" s="24"/>
      <c r="AM837" s="24"/>
      <c r="AN837" s="24"/>
      <c r="AO837" s="24"/>
      <c r="AP837" s="24"/>
      <c r="AQ837" s="24"/>
      <c r="AR837" s="24"/>
      <c r="AS837" s="24"/>
      <c r="AT837" s="24"/>
      <c r="AU837" s="24"/>
      <c r="AV837" s="24"/>
      <c r="AW837" s="24"/>
      <c r="AX837" s="24"/>
      <c r="AY837" s="24"/>
      <c r="AZ837" s="24"/>
      <c r="BA837" s="24"/>
      <c r="BB837" s="24"/>
      <c r="BC837" s="24"/>
      <c r="BD837" s="24"/>
      <c r="BE837" s="24"/>
      <c r="BF837" s="24"/>
      <c r="BG837" s="24"/>
      <c r="BH837" s="24"/>
      <c r="BI837" s="24"/>
      <c r="BJ837" s="24"/>
      <c r="BK837" s="24"/>
      <c r="BL837" s="24"/>
      <c r="BM837" s="24"/>
      <c r="BN837" s="24"/>
      <c r="BO837" s="24"/>
      <c r="BP837" s="24"/>
      <c r="BQ837" s="24"/>
      <c r="BR837" s="24"/>
      <c r="BS837" s="24"/>
      <c r="BT837" s="24"/>
      <c r="BU837" s="24"/>
      <c r="BV837" s="24"/>
      <c r="BW837" s="24"/>
      <c r="BX837" s="24"/>
      <c r="BY837" s="24"/>
      <c r="BZ837" s="24"/>
      <c r="CA837" s="24"/>
      <c r="CB837" s="24"/>
      <c r="CC837" s="24"/>
      <c r="CD837" s="24"/>
      <c r="CE837" s="24"/>
      <c r="CF837" s="24"/>
      <c r="CG837" s="24"/>
    </row>
    <row r="838" spans="1:85" s="33" customFormat="1" ht="36">
      <c r="A838" s="6" t="s">
        <v>52</v>
      </c>
      <c r="B838" s="5" t="s">
        <v>22</v>
      </c>
      <c r="C838" s="8" t="s">
        <v>13</v>
      </c>
      <c r="D838" s="8" t="s">
        <v>15</v>
      </c>
      <c r="E838" s="8" t="s">
        <v>557</v>
      </c>
      <c r="F838" s="8" t="s">
        <v>51</v>
      </c>
      <c r="G838" s="121">
        <f>G839</f>
        <v>2913445.42</v>
      </c>
      <c r="H838" s="121">
        <f>H839</f>
        <v>2879083.98</v>
      </c>
      <c r="I838" s="121">
        <f>I839</f>
        <v>2879083.98</v>
      </c>
      <c r="J838" s="117">
        <f t="shared" si="170"/>
        <v>100</v>
      </c>
      <c r="K838" s="23"/>
      <c r="L838" s="23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F838" s="40"/>
      <c r="AG838" s="40"/>
      <c r="AH838" s="40"/>
      <c r="AI838" s="40"/>
      <c r="AJ838" s="40"/>
      <c r="AK838" s="40"/>
      <c r="AL838" s="40"/>
      <c r="AM838" s="40"/>
      <c r="AN838" s="40"/>
      <c r="AO838" s="40"/>
      <c r="AP838" s="40"/>
      <c r="AQ838" s="40"/>
      <c r="AR838" s="40"/>
      <c r="AS838" s="40"/>
      <c r="AT838" s="40"/>
      <c r="AU838" s="40"/>
      <c r="AV838" s="40"/>
      <c r="AW838" s="40"/>
      <c r="AX838" s="40"/>
      <c r="AY838" s="40"/>
      <c r="AZ838" s="40"/>
      <c r="BA838" s="40"/>
      <c r="BB838" s="40"/>
      <c r="BC838" s="40"/>
      <c r="BD838" s="40"/>
      <c r="BE838" s="40"/>
      <c r="BF838" s="40"/>
      <c r="BG838" s="40"/>
      <c r="BH838" s="40"/>
      <c r="BI838" s="40"/>
      <c r="BJ838" s="40"/>
      <c r="BK838" s="40"/>
      <c r="BL838" s="40"/>
      <c r="BM838" s="40"/>
      <c r="BN838" s="40"/>
      <c r="BO838" s="40"/>
      <c r="BP838" s="40"/>
      <c r="BQ838" s="40"/>
      <c r="BR838" s="40"/>
      <c r="BS838" s="40"/>
      <c r="BT838" s="40"/>
      <c r="BU838" s="40"/>
      <c r="BV838" s="40"/>
      <c r="BW838" s="40"/>
      <c r="BX838" s="40"/>
      <c r="BY838" s="40"/>
      <c r="BZ838" s="40"/>
      <c r="CA838" s="40"/>
      <c r="CB838" s="40"/>
      <c r="CC838" s="40"/>
      <c r="CD838" s="40"/>
      <c r="CE838" s="40"/>
      <c r="CF838" s="40"/>
      <c r="CG838" s="40"/>
    </row>
    <row r="839" spans="1:85" s="30" customFormat="1" ht="12">
      <c r="A839" s="6" t="s">
        <v>54</v>
      </c>
      <c r="B839" s="5" t="s">
        <v>22</v>
      </c>
      <c r="C839" s="8" t="s">
        <v>13</v>
      </c>
      <c r="D839" s="8" t="s">
        <v>15</v>
      </c>
      <c r="E839" s="8" t="s">
        <v>557</v>
      </c>
      <c r="F839" s="8" t="s">
        <v>53</v>
      </c>
      <c r="G839" s="121">
        <v>2913445.42</v>
      </c>
      <c r="H839" s="121">
        <v>2879083.98</v>
      </c>
      <c r="I839" s="121">
        <v>2879083.98</v>
      </c>
      <c r="J839" s="117">
        <f t="shared" si="170"/>
        <v>100</v>
      </c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  <c r="AA839" s="24"/>
      <c r="AB839" s="24"/>
      <c r="AC839" s="24"/>
      <c r="AD839" s="24"/>
      <c r="AE839" s="24"/>
      <c r="AF839" s="24"/>
      <c r="AG839" s="24"/>
      <c r="AH839" s="24"/>
      <c r="AI839" s="24"/>
      <c r="AJ839" s="24"/>
      <c r="AK839" s="24"/>
      <c r="AL839" s="24"/>
      <c r="AM839" s="24"/>
      <c r="AN839" s="24"/>
      <c r="AO839" s="24"/>
      <c r="AP839" s="24"/>
      <c r="AQ839" s="24"/>
      <c r="AR839" s="24"/>
      <c r="AS839" s="24"/>
      <c r="AT839" s="24"/>
      <c r="AU839" s="24"/>
      <c r="AV839" s="24"/>
      <c r="AW839" s="24"/>
      <c r="AX839" s="24"/>
      <c r="AY839" s="24"/>
      <c r="AZ839" s="24"/>
      <c r="BA839" s="24"/>
      <c r="BB839" s="24"/>
      <c r="BC839" s="24"/>
      <c r="BD839" s="24"/>
      <c r="BE839" s="24"/>
      <c r="BF839" s="24"/>
      <c r="BG839" s="24"/>
      <c r="BH839" s="24"/>
      <c r="BI839" s="24"/>
      <c r="BJ839" s="24"/>
      <c r="BK839" s="24"/>
      <c r="BL839" s="24"/>
      <c r="BM839" s="24"/>
      <c r="BN839" s="24"/>
      <c r="BO839" s="24"/>
      <c r="BP839" s="24"/>
      <c r="BQ839" s="24"/>
      <c r="BR839" s="24"/>
      <c r="BS839" s="24"/>
      <c r="BT839" s="24"/>
      <c r="BU839" s="24"/>
      <c r="BV839" s="24"/>
      <c r="BW839" s="24"/>
      <c r="BX839" s="24"/>
      <c r="BY839" s="24"/>
      <c r="BZ839" s="24"/>
      <c r="CA839" s="24"/>
      <c r="CB839" s="24"/>
      <c r="CC839" s="24"/>
      <c r="CD839" s="24"/>
      <c r="CE839" s="24"/>
      <c r="CF839" s="24"/>
      <c r="CG839" s="24"/>
    </row>
    <row r="840" spans="1:85" s="30" customFormat="1" ht="12">
      <c r="A840" s="6" t="s">
        <v>60</v>
      </c>
      <c r="B840" s="5" t="s">
        <v>22</v>
      </c>
      <c r="C840" s="8" t="s">
        <v>13</v>
      </c>
      <c r="D840" s="8" t="s">
        <v>15</v>
      </c>
      <c r="E840" s="8" t="s">
        <v>557</v>
      </c>
      <c r="F840" s="8" t="s">
        <v>58</v>
      </c>
      <c r="G840" s="121">
        <f>G841</f>
        <v>245000</v>
      </c>
      <c r="H840" s="121">
        <f>H841</f>
        <v>279361.44</v>
      </c>
      <c r="I840" s="121">
        <f>I841</f>
        <v>275115.44</v>
      </c>
      <c r="J840" s="117">
        <f t="shared" si="170"/>
        <v>98.480105199915926</v>
      </c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  <c r="AA840" s="24"/>
      <c r="AB840" s="24"/>
      <c r="AC840" s="24"/>
      <c r="AD840" s="24"/>
      <c r="AE840" s="24"/>
      <c r="AF840" s="24"/>
      <c r="AG840" s="24"/>
      <c r="AH840" s="24"/>
      <c r="AI840" s="24"/>
      <c r="AJ840" s="24"/>
      <c r="AK840" s="24"/>
      <c r="AL840" s="24"/>
      <c r="AM840" s="24"/>
      <c r="AN840" s="24"/>
      <c r="AO840" s="24"/>
      <c r="AP840" s="24"/>
      <c r="AQ840" s="24"/>
      <c r="AR840" s="24"/>
      <c r="AS840" s="24"/>
      <c r="AT840" s="24"/>
      <c r="AU840" s="24"/>
      <c r="AV840" s="24"/>
      <c r="AW840" s="24"/>
      <c r="AX840" s="24"/>
      <c r="AY840" s="24"/>
      <c r="AZ840" s="24"/>
      <c r="BA840" s="24"/>
      <c r="BB840" s="24"/>
      <c r="BC840" s="24"/>
      <c r="BD840" s="24"/>
      <c r="BE840" s="24"/>
      <c r="BF840" s="24"/>
      <c r="BG840" s="24"/>
      <c r="BH840" s="24"/>
      <c r="BI840" s="24"/>
      <c r="BJ840" s="24"/>
      <c r="BK840" s="24"/>
      <c r="BL840" s="24"/>
      <c r="BM840" s="24"/>
      <c r="BN840" s="24"/>
      <c r="BO840" s="24"/>
      <c r="BP840" s="24"/>
      <c r="BQ840" s="24"/>
      <c r="BR840" s="24"/>
      <c r="BS840" s="24"/>
      <c r="BT840" s="24"/>
      <c r="BU840" s="24"/>
      <c r="BV840" s="24"/>
      <c r="BW840" s="24"/>
      <c r="BX840" s="24"/>
      <c r="BY840" s="24"/>
      <c r="BZ840" s="24"/>
      <c r="CA840" s="24"/>
      <c r="CB840" s="24"/>
      <c r="CC840" s="24"/>
      <c r="CD840" s="24"/>
      <c r="CE840" s="24"/>
      <c r="CF840" s="24"/>
      <c r="CG840" s="24"/>
    </row>
    <row r="841" spans="1:85" s="30" customFormat="1" ht="12">
      <c r="A841" s="6" t="s">
        <v>78</v>
      </c>
      <c r="B841" s="5" t="s">
        <v>22</v>
      </c>
      <c r="C841" s="8" t="s">
        <v>13</v>
      </c>
      <c r="D841" s="8" t="s">
        <v>15</v>
      </c>
      <c r="E841" s="8" t="s">
        <v>557</v>
      </c>
      <c r="F841" s="8" t="s">
        <v>59</v>
      </c>
      <c r="G841" s="121">
        <v>245000</v>
      </c>
      <c r="H841" s="121">
        <v>279361.44</v>
      </c>
      <c r="I841" s="121">
        <v>275115.44</v>
      </c>
      <c r="J841" s="117">
        <f t="shared" si="170"/>
        <v>98.480105199915926</v>
      </c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  <c r="AA841" s="24"/>
      <c r="AB841" s="24"/>
      <c r="AC841" s="24"/>
      <c r="AD841" s="24"/>
      <c r="AE841" s="24"/>
      <c r="AF841" s="24"/>
      <c r="AG841" s="24"/>
      <c r="AH841" s="24"/>
      <c r="AI841" s="24"/>
      <c r="AJ841" s="24"/>
      <c r="AK841" s="24"/>
      <c r="AL841" s="24"/>
      <c r="AM841" s="24"/>
      <c r="AN841" s="24"/>
      <c r="AO841" s="24"/>
      <c r="AP841" s="24"/>
      <c r="AQ841" s="24"/>
      <c r="AR841" s="24"/>
      <c r="AS841" s="24"/>
      <c r="AT841" s="24"/>
      <c r="AU841" s="24"/>
      <c r="AV841" s="24"/>
      <c r="AW841" s="24"/>
      <c r="AX841" s="24"/>
      <c r="AY841" s="24"/>
      <c r="AZ841" s="24"/>
      <c r="BA841" s="24"/>
      <c r="BB841" s="24"/>
      <c r="BC841" s="24"/>
      <c r="BD841" s="24"/>
      <c r="BE841" s="24"/>
      <c r="BF841" s="24"/>
      <c r="BG841" s="24"/>
      <c r="BH841" s="24"/>
      <c r="BI841" s="24"/>
      <c r="BJ841" s="24"/>
      <c r="BK841" s="24"/>
      <c r="BL841" s="24"/>
      <c r="BM841" s="24"/>
      <c r="BN841" s="24"/>
      <c r="BO841" s="24"/>
      <c r="BP841" s="24"/>
      <c r="BQ841" s="24"/>
      <c r="BR841" s="24"/>
      <c r="BS841" s="24"/>
      <c r="BT841" s="24"/>
      <c r="BU841" s="24"/>
      <c r="BV841" s="24"/>
      <c r="BW841" s="24"/>
      <c r="BX841" s="24"/>
      <c r="BY841" s="24"/>
      <c r="BZ841" s="24"/>
      <c r="CA841" s="24"/>
      <c r="CB841" s="24"/>
      <c r="CC841" s="24"/>
      <c r="CD841" s="24"/>
      <c r="CE841" s="24"/>
      <c r="CF841" s="24"/>
      <c r="CG841" s="24"/>
    </row>
    <row r="842" spans="1:85" s="30" customFormat="1" ht="12">
      <c r="A842" s="6" t="s">
        <v>173</v>
      </c>
      <c r="B842" s="5" t="s">
        <v>22</v>
      </c>
      <c r="C842" s="8" t="s">
        <v>13</v>
      </c>
      <c r="D842" s="8" t="s">
        <v>15</v>
      </c>
      <c r="E842" s="5" t="s">
        <v>146</v>
      </c>
      <c r="F842" s="5"/>
      <c r="G842" s="121">
        <f t="shared" ref="G842:I844" si="181">G843</f>
        <v>0</v>
      </c>
      <c r="H842" s="121">
        <f t="shared" si="181"/>
        <v>320300</v>
      </c>
      <c r="I842" s="121">
        <f t="shared" si="181"/>
        <v>320300</v>
      </c>
      <c r="J842" s="117">
        <f t="shared" si="170"/>
        <v>100</v>
      </c>
    </row>
    <row r="843" spans="1:85" s="30" customFormat="1" ht="12">
      <c r="A843" s="14" t="s">
        <v>93</v>
      </c>
      <c r="B843" s="5" t="s">
        <v>22</v>
      </c>
      <c r="C843" s="8" t="s">
        <v>13</v>
      </c>
      <c r="D843" s="8" t="s">
        <v>15</v>
      </c>
      <c r="E843" s="5" t="s">
        <v>147</v>
      </c>
      <c r="F843" s="5"/>
      <c r="G843" s="121">
        <f t="shared" si="181"/>
        <v>0</v>
      </c>
      <c r="H843" s="121">
        <f t="shared" si="181"/>
        <v>320300</v>
      </c>
      <c r="I843" s="121">
        <f t="shared" si="181"/>
        <v>320300</v>
      </c>
      <c r="J843" s="117">
        <f t="shared" si="170"/>
        <v>100</v>
      </c>
    </row>
    <row r="844" spans="1:85" s="30" customFormat="1" ht="12">
      <c r="A844" s="9" t="s">
        <v>70</v>
      </c>
      <c r="B844" s="5" t="s">
        <v>22</v>
      </c>
      <c r="C844" s="8" t="s">
        <v>13</v>
      </c>
      <c r="D844" s="8" t="s">
        <v>15</v>
      </c>
      <c r="E844" s="5" t="s">
        <v>147</v>
      </c>
      <c r="F844" s="5" t="s">
        <v>69</v>
      </c>
      <c r="G844" s="121">
        <f t="shared" si="181"/>
        <v>0</v>
      </c>
      <c r="H844" s="121">
        <f t="shared" si="181"/>
        <v>320300</v>
      </c>
      <c r="I844" s="121">
        <f t="shared" si="181"/>
        <v>320300</v>
      </c>
      <c r="J844" s="117">
        <f t="shared" si="170"/>
        <v>100</v>
      </c>
    </row>
    <row r="845" spans="1:85" s="30" customFormat="1" ht="12">
      <c r="A845" s="6" t="s">
        <v>196</v>
      </c>
      <c r="B845" s="5" t="s">
        <v>22</v>
      </c>
      <c r="C845" s="5" t="s">
        <v>5</v>
      </c>
      <c r="D845" s="5" t="s">
        <v>15</v>
      </c>
      <c r="E845" s="5" t="s">
        <v>147</v>
      </c>
      <c r="F845" s="5" t="s">
        <v>161</v>
      </c>
      <c r="G845" s="121"/>
      <c r="H845" s="121">
        <v>320300</v>
      </c>
      <c r="I845" s="121">
        <v>320300</v>
      </c>
      <c r="J845" s="117">
        <f t="shared" si="170"/>
        <v>100</v>
      </c>
    </row>
    <row r="846" spans="1:85" s="30" customFormat="1" ht="11.4">
      <c r="A846" s="1" t="s">
        <v>29</v>
      </c>
      <c r="B846" s="2" t="s">
        <v>22</v>
      </c>
      <c r="C846" s="2" t="s">
        <v>38</v>
      </c>
      <c r="D846" s="2"/>
      <c r="E846" s="2"/>
      <c r="F846" s="2"/>
      <c r="G846" s="119">
        <f>G847+G854</f>
        <v>280000</v>
      </c>
      <c r="H846" s="119">
        <f>H847+H854</f>
        <v>1049801</v>
      </c>
      <c r="I846" s="119">
        <f>I847+I854</f>
        <v>1049799</v>
      </c>
      <c r="J846" s="115">
        <f t="shared" si="170"/>
        <v>99.999809487702905</v>
      </c>
    </row>
    <row r="847" spans="1:85" s="30" customFormat="1" ht="12">
      <c r="A847" s="18" t="s">
        <v>47</v>
      </c>
      <c r="B847" s="3" t="s">
        <v>22</v>
      </c>
      <c r="C847" s="3" t="s">
        <v>38</v>
      </c>
      <c r="D847" s="3" t="s">
        <v>5</v>
      </c>
      <c r="E847" s="3"/>
      <c r="F847" s="3"/>
      <c r="G847" s="120">
        <f t="shared" ref="G847:I847" si="182">G848</f>
        <v>230000</v>
      </c>
      <c r="H847" s="120">
        <f t="shared" si="182"/>
        <v>560801</v>
      </c>
      <c r="I847" s="120">
        <f t="shared" si="182"/>
        <v>560799</v>
      </c>
      <c r="J847" s="116">
        <f t="shared" si="170"/>
        <v>99.999643367255047</v>
      </c>
    </row>
    <row r="848" spans="1:85" s="30" customFormat="1" ht="24">
      <c r="A848" s="50" t="s">
        <v>506</v>
      </c>
      <c r="B848" s="5" t="s">
        <v>22</v>
      </c>
      <c r="C848" s="5" t="s">
        <v>38</v>
      </c>
      <c r="D848" s="5" t="s">
        <v>5</v>
      </c>
      <c r="E848" s="5" t="s">
        <v>131</v>
      </c>
      <c r="F848" s="5"/>
      <c r="G848" s="121">
        <f>G849</f>
        <v>230000</v>
      </c>
      <c r="H848" s="121">
        <f>H849</f>
        <v>560801</v>
      </c>
      <c r="I848" s="121">
        <f>I849</f>
        <v>560799</v>
      </c>
      <c r="J848" s="117">
        <f t="shared" si="170"/>
        <v>99.999643367255047</v>
      </c>
    </row>
    <row r="849" spans="1:85" s="30" customFormat="1" ht="11.25" customHeight="1">
      <c r="A849" s="9" t="s">
        <v>75</v>
      </c>
      <c r="B849" s="5" t="s">
        <v>22</v>
      </c>
      <c r="C849" s="5" t="s">
        <v>38</v>
      </c>
      <c r="D849" s="5" t="s">
        <v>5</v>
      </c>
      <c r="E849" s="5" t="s">
        <v>273</v>
      </c>
      <c r="F849" s="5"/>
      <c r="G849" s="121">
        <f>G852+G850</f>
        <v>230000</v>
      </c>
      <c r="H849" s="121">
        <f>H852+H850</f>
        <v>560801</v>
      </c>
      <c r="I849" s="121">
        <f>I852+I850</f>
        <v>560799</v>
      </c>
      <c r="J849" s="117">
        <f t="shared" si="170"/>
        <v>99.999643367255047</v>
      </c>
    </row>
    <row r="850" spans="1:85" s="30" customFormat="1" ht="36" hidden="1">
      <c r="A850" s="6" t="s">
        <v>315</v>
      </c>
      <c r="B850" s="5" t="s">
        <v>22</v>
      </c>
      <c r="C850" s="5" t="s">
        <v>38</v>
      </c>
      <c r="D850" s="5" t="s">
        <v>5</v>
      </c>
      <c r="E850" s="5" t="s">
        <v>273</v>
      </c>
      <c r="F850" s="5" t="s">
        <v>51</v>
      </c>
      <c r="G850" s="121">
        <f>G851</f>
        <v>0</v>
      </c>
      <c r="H850" s="121">
        <f>H851</f>
        <v>0</v>
      </c>
      <c r="I850" s="121">
        <f>I851</f>
        <v>0</v>
      </c>
      <c r="J850" s="117" t="e">
        <f t="shared" si="170"/>
        <v>#DIV/0!</v>
      </c>
    </row>
    <row r="851" spans="1:85" s="64" customFormat="1" ht="13.8" hidden="1">
      <c r="A851" s="6" t="s">
        <v>54</v>
      </c>
      <c r="B851" s="5" t="s">
        <v>22</v>
      </c>
      <c r="C851" s="5" t="s">
        <v>38</v>
      </c>
      <c r="D851" s="5" t="s">
        <v>5</v>
      </c>
      <c r="E851" s="5" t="s">
        <v>273</v>
      </c>
      <c r="F851" s="5" t="s">
        <v>53</v>
      </c>
      <c r="G851" s="121"/>
      <c r="H851" s="121"/>
      <c r="I851" s="121"/>
      <c r="J851" s="117" t="e">
        <f t="shared" ref="J851:J914" si="183">I851/H851*100</f>
        <v>#DIV/0!</v>
      </c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21"/>
      <c r="AH851" s="21"/>
      <c r="AI851" s="21"/>
      <c r="AJ851" s="21"/>
      <c r="AK851" s="21"/>
      <c r="AL851" s="21"/>
      <c r="AM851" s="21"/>
      <c r="AN851" s="21"/>
      <c r="AO851" s="21"/>
      <c r="AP851" s="21"/>
      <c r="AQ851" s="21"/>
      <c r="AR851" s="21"/>
      <c r="AS851" s="21"/>
      <c r="AT851" s="21"/>
      <c r="AU851" s="21"/>
      <c r="AV851" s="21"/>
      <c r="AW851" s="21"/>
      <c r="AX851" s="21"/>
      <c r="AY851" s="21"/>
      <c r="AZ851" s="21"/>
      <c r="BA851" s="21"/>
      <c r="BB851" s="21"/>
      <c r="BC851" s="21"/>
      <c r="BD851" s="21"/>
      <c r="BE851" s="21"/>
      <c r="BF851" s="21"/>
      <c r="BG851" s="21"/>
      <c r="BH851" s="21"/>
      <c r="BI851" s="21"/>
      <c r="BJ851" s="21"/>
      <c r="BK851" s="21"/>
      <c r="BL851" s="21"/>
      <c r="BM851" s="21"/>
      <c r="BN851" s="21"/>
      <c r="BO851" s="21"/>
      <c r="BP851" s="21"/>
      <c r="BQ851" s="21"/>
      <c r="BR851" s="21"/>
      <c r="BS851" s="21"/>
      <c r="BT851" s="21"/>
      <c r="BU851" s="21"/>
      <c r="BV851" s="21"/>
      <c r="BW851" s="21"/>
      <c r="BX851" s="21"/>
      <c r="BY851" s="21"/>
      <c r="BZ851" s="21"/>
      <c r="CA851" s="21"/>
      <c r="CB851" s="21"/>
      <c r="CC851" s="21"/>
      <c r="CD851" s="21"/>
      <c r="CE851" s="21"/>
      <c r="CF851" s="21"/>
      <c r="CG851" s="21"/>
    </row>
    <row r="852" spans="1:85" s="64" customFormat="1" ht="13.8">
      <c r="A852" s="6" t="s">
        <v>317</v>
      </c>
      <c r="B852" s="5" t="s">
        <v>22</v>
      </c>
      <c r="C852" s="5" t="s">
        <v>38</v>
      </c>
      <c r="D852" s="5" t="s">
        <v>5</v>
      </c>
      <c r="E852" s="5" t="s">
        <v>273</v>
      </c>
      <c r="F852" s="5" t="s">
        <v>58</v>
      </c>
      <c r="G852" s="121">
        <f>G853</f>
        <v>230000</v>
      </c>
      <c r="H852" s="121">
        <f>H853</f>
        <v>560801</v>
      </c>
      <c r="I852" s="121">
        <f>I853</f>
        <v>560799</v>
      </c>
      <c r="J852" s="117">
        <f t="shared" si="183"/>
        <v>99.999643367255047</v>
      </c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21"/>
      <c r="AH852" s="21"/>
      <c r="AI852" s="21"/>
      <c r="AJ852" s="21"/>
      <c r="AK852" s="21"/>
      <c r="AL852" s="21"/>
      <c r="AM852" s="21"/>
      <c r="AN852" s="21"/>
      <c r="AO852" s="21"/>
      <c r="AP852" s="21"/>
      <c r="AQ852" s="21"/>
      <c r="AR852" s="21"/>
      <c r="AS852" s="21"/>
      <c r="AT852" s="21"/>
      <c r="AU852" s="21"/>
      <c r="AV852" s="21"/>
      <c r="AW852" s="21"/>
      <c r="AX852" s="21"/>
      <c r="AY852" s="21"/>
      <c r="AZ852" s="21"/>
      <c r="BA852" s="21"/>
      <c r="BB852" s="21"/>
      <c r="BC852" s="21"/>
      <c r="BD852" s="21"/>
      <c r="BE852" s="21"/>
      <c r="BF852" s="21"/>
      <c r="BG852" s="21"/>
      <c r="BH852" s="21"/>
      <c r="BI852" s="21"/>
      <c r="BJ852" s="21"/>
      <c r="BK852" s="21"/>
      <c r="BL852" s="21"/>
      <c r="BM852" s="21"/>
      <c r="BN852" s="21"/>
      <c r="BO852" s="21"/>
      <c r="BP852" s="21"/>
      <c r="BQ852" s="21"/>
      <c r="BR852" s="21"/>
      <c r="BS852" s="21"/>
      <c r="BT852" s="21"/>
      <c r="BU852" s="21"/>
      <c r="BV852" s="21"/>
      <c r="BW852" s="21"/>
      <c r="BX852" s="21"/>
      <c r="BY852" s="21"/>
      <c r="BZ852" s="21"/>
      <c r="CA852" s="21"/>
      <c r="CB852" s="21"/>
      <c r="CC852" s="21"/>
      <c r="CD852" s="21"/>
      <c r="CE852" s="21"/>
      <c r="CF852" s="21"/>
      <c r="CG852" s="21"/>
    </row>
    <row r="853" spans="1:85" s="64" customFormat="1" ht="13.8">
      <c r="A853" s="6" t="s">
        <v>78</v>
      </c>
      <c r="B853" s="5" t="s">
        <v>22</v>
      </c>
      <c r="C853" s="5" t="s">
        <v>38</v>
      </c>
      <c r="D853" s="5" t="s">
        <v>5</v>
      </c>
      <c r="E853" s="5" t="s">
        <v>273</v>
      </c>
      <c r="F853" s="5" t="s">
        <v>59</v>
      </c>
      <c r="G853" s="121">
        <v>230000</v>
      </c>
      <c r="H853" s="121">
        <v>560801</v>
      </c>
      <c r="I853" s="121">
        <v>560799</v>
      </c>
      <c r="J853" s="117">
        <f t="shared" si="183"/>
        <v>99.999643367255047</v>
      </c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21"/>
      <c r="AH853" s="21"/>
      <c r="AI853" s="21"/>
      <c r="AJ853" s="21"/>
      <c r="AK853" s="21"/>
      <c r="AL853" s="21"/>
      <c r="AM853" s="21"/>
      <c r="AN853" s="21"/>
      <c r="AO853" s="21"/>
      <c r="AP853" s="21"/>
      <c r="AQ853" s="21"/>
      <c r="AR853" s="21"/>
      <c r="AS853" s="21"/>
      <c r="AT853" s="21"/>
      <c r="AU853" s="21"/>
      <c r="AV853" s="21"/>
      <c r="AW853" s="21"/>
      <c r="AX853" s="21"/>
      <c r="AY853" s="21"/>
      <c r="AZ853" s="21"/>
      <c r="BA853" s="21"/>
      <c r="BB853" s="21"/>
      <c r="BC853" s="21"/>
      <c r="BD853" s="21"/>
      <c r="BE853" s="21"/>
      <c r="BF853" s="21"/>
      <c r="BG853" s="21"/>
      <c r="BH853" s="21"/>
      <c r="BI853" s="21"/>
      <c r="BJ853" s="21"/>
      <c r="BK853" s="21"/>
      <c r="BL853" s="21"/>
      <c r="BM853" s="21"/>
      <c r="BN853" s="21"/>
      <c r="BO853" s="21"/>
      <c r="BP853" s="21"/>
      <c r="BQ853" s="21"/>
      <c r="BR853" s="21"/>
      <c r="BS853" s="21"/>
      <c r="BT853" s="21"/>
      <c r="BU853" s="21"/>
      <c r="BV853" s="21"/>
      <c r="BW853" s="21"/>
      <c r="BX853" s="21"/>
      <c r="BY853" s="21"/>
      <c r="BZ853" s="21"/>
      <c r="CA853" s="21"/>
      <c r="CB853" s="21"/>
      <c r="CC853" s="21"/>
      <c r="CD853" s="21"/>
      <c r="CE853" s="21"/>
      <c r="CF853" s="21"/>
      <c r="CG853" s="21"/>
    </row>
    <row r="854" spans="1:85" s="64" customFormat="1" ht="13.8">
      <c r="A854" s="18" t="s">
        <v>40</v>
      </c>
      <c r="B854" s="3" t="s">
        <v>22</v>
      </c>
      <c r="C854" s="3" t="s">
        <v>38</v>
      </c>
      <c r="D854" s="3" t="s">
        <v>6</v>
      </c>
      <c r="E854" s="3"/>
      <c r="F854" s="3"/>
      <c r="G854" s="120">
        <f>G855+G861</f>
        <v>50000</v>
      </c>
      <c r="H854" s="120">
        <f>H855+H861</f>
        <v>489000</v>
      </c>
      <c r="I854" s="120">
        <f>I855+I861</f>
        <v>489000</v>
      </c>
      <c r="J854" s="115">
        <f t="shared" si="183"/>
        <v>100</v>
      </c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21"/>
      <c r="AH854" s="21"/>
      <c r="AI854" s="21"/>
      <c r="AJ854" s="21"/>
      <c r="AK854" s="21"/>
      <c r="AL854" s="21"/>
      <c r="AM854" s="21"/>
      <c r="AN854" s="21"/>
      <c r="AO854" s="21"/>
      <c r="AP854" s="21"/>
      <c r="AQ854" s="21"/>
      <c r="AR854" s="21"/>
      <c r="AS854" s="21"/>
      <c r="AT854" s="21"/>
      <c r="AU854" s="21"/>
      <c r="AV854" s="21"/>
      <c r="AW854" s="21"/>
      <c r="AX854" s="21"/>
      <c r="AY854" s="21"/>
      <c r="AZ854" s="21"/>
      <c r="BA854" s="21"/>
      <c r="BB854" s="21"/>
      <c r="BC854" s="21"/>
      <c r="BD854" s="21"/>
      <c r="BE854" s="21"/>
      <c r="BF854" s="21"/>
      <c r="BG854" s="21"/>
      <c r="BH854" s="21"/>
      <c r="BI854" s="21"/>
      <c r="BJ854" s="21"/>
      <c r="BK854" s="21"/>
      <c r="BL854" s="21"/>
      <c r="BM854" s="21"/>
      <c r="BN854" s="21"/>
      <c r="BO854" s="21"/>
      <c r="BP854" s="21"/>
      <c r="BQ854" s="21"/>
      <c r="BR854" s="21"/>
      <c r="BS854" s="21"/>
      <c r="BT854" s="21"/>
      <c r="BU854" s="21"/>
      <c r="BV854" s="21"/>
      <c r="BW854" s="21"/>
      <c r="BX854" s="21"/>
      <c r="BY854" s="21"/>
      <c r="BZ854" s="21"/>
      <c r="CA854" s="21"/>
      <c r="CB854" s="21"/>
      <c r="CC854" s="21"/>
      <c r="CD854" s="21"/>
      <c r="CE854" s="21"/>
      <c r="CF854" s="21"/>
      <c r="CG854" s="21"/>
    </row>
    <row r="855" spans="1:85" s="64" customFormat="1" ht="24">
      <c r="A855" s="50" t="s">
        <v>506</v>
      </c>
      <c r="B855" s="5" t="s">
        <v>22</v>
      </c>
      <c r="C855" s="5" t="s">
        <v>38</v>
      </c>
      <c r="D855" s="5" t="s">
        <v>6</v>
      </c>
      <c r="E855" s="5" t="s">
        <v>131</v>
      </c>
      <c r="F855" s="5"/>
      <c r="G855" s="121">
        <f>G856</f>
        <v>50000</v>
      </c>
      <c r="H855" s="121">
        <f>H856</f>
        <v>119000</v>
      </c>
      <c r="I855" s="121">
        <f>I856</f>
        <v>119000</v>
      </c>
      <c r="J855" s="117">
        <f t="shared" si="183"/>
        <v>100</v>
      </c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21"/>
      <c r="AH855" s="21"/>
      <c r="AI855" s="21"/>
      <c r="AJ855" s="21"/>
      <c r="AK855" s="21"/>
      <c r="AL855" s="21"/>
      <c r="AM855" s="21"/>
      <c r="AN855" s="21"/>
      <c r="AO855" s="21"/>
      <c r="AP855" s="21"/>
      <c r="AQ855" s="21"/>
      <c r="AR855" s="21"/>
      <c r="AS855" s="21"/>
      <c r="AT855" s="21"/>
      <c r="AU855" s="21"/>
      <c r="AV855" s="21"/>
      <c r="AW855" s="21"/>
      <c r="AX855" s="21"/>
      <c r="AY855" s="21"/>
      <c r="AZ855" s="21"/>
      <c r="BA855" s="21"/>
      <c r="BB855" s="21"/>
      <c r="BC855" s="21"/>
      <c r="BD855" s="21"/>
      <c r="BE855" s="21"/>
      <c r="BF855" s="21"/>
      <c r="BG855" s="21"/>
      <c r="BH855" s="21"/>
      <c r="BI855" s="21"/>
      <c r="BJ855" s="21"/>
      <c r="BK855" s="21"/>
      <c r="BL855" s="21"/>
      <c r="BM855" s="21"/>
      <c r="BN855" s="21"/>
      <c r="BO855" s="21"/>
      <c r="BP855" s="21"/>
      <c r="BQ855" s="21"/>
      <c r="BR855" s="21"/>
      <c r="BS855" s="21"/>
      <c r="BT855" s="21"/>
      <c r="BU855" s="21"/>
      <c r="BV855" s="21"/>
      <c r="BW855" s="21"/>
      <c r="BX855" s="21"/>
      <c r="BY855" s="21"/>
      <c r="BZ855" s="21"/>
      <c r="CA855" s="21"/>
      <c r="CB855" s="21"/>
      <c r="CC855" s="21"/>
      <c r="CD855" s="21"/>
      <c r="CE855" s="21"/>
      <c r="CF855" s="21"/>
      <c r="CG855" s="21"/>
    </row>
    <row r="856" spans="1:85" s="64" customFormat="1" ht="13.5" customHeight="1">
      <c r="A856" s="9" t="s">
        <v>75</v>
      </c>
      <c r="B856" s="5" t="s">
        <v>22</v>
      </c>
      <c r="C856" s="5" t="s">
        <v>38</v>
      </c>
      <c r="D856" s="5" t="s">
        <v>6</v>
      </c>
      <c r="E856" s="5" t="s">
        <v>273</v>
      </c>
      <c r="F856" s="5"/>
      <c r="G856" s="121">
        <f>G859+G857</f>
        <v>50000</v>
      </c>
      <c r="H856" s="121">
        <f>H859+H857</f>
        <v>119000</v>
      </c>
      <c r="I856" s="121">
        <f>I859+I857</f>
        <v>119000</v>
      </c>
      <c r="J856" s="117">
        <f t="shared" si="183"/>
        <v>100</v>
      </c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21"/>
      <c r="AH856" s="21"/>
      <c r="AI856" s="21"/>
      <c r="AJ856" s="21"/>
      <c r="AK856" s="21"/>
      <c r="AL856" s="21"/>
      <c r="AM856" s="21"/>
      <c r="AN856" s="21"/>
      <c r="AO856" s="21"/>
      <c r="AP856" s="21"/>
      <c r="AQ856" s="21"/>
      <c r="AR856" s="21"/>
      <c r="AS856" s="21"/>
      <c r="AT856" s="21"/>
      <c r="AU856" s="21"/>
      <c r="AV856" s="21"/>
      <c r="AW856" s="21"/>
      <c r="AX856" s="21"/>
      <c r="AY856" s="21"/>
      <c r="AZ856" s="21"/>
      <c r="BA856" s="21"/>
      <c r="BB856" s="21"/>
      <c r="BC856" s="21"/>
      <c r="BD856" s="21"/>
      <c r="BE856" s="21"/>
      <c r="BF856" s="21"/>
      <c r="BG856" s="21"/>
      <c r="BH856" s="21"/>
      <c r="BI856" s="21"/>
      <c r="BJ856" s="21"/>
      <c r="BK856" s="21"/>
      <c r="BL856" s="21"/>
      <c r="BM856" s="21"/>
      <c r="BN856" s="21"/>
      <c r="BO856" s="21"/>
      <c r="BP856" s="21"/>
      <c r="BQ856" s="21"/>
      <c r="BR856" s="21"/>
      <c r="BS856" s="21"/>
      <c r="BT856" s="21"/>
      <c r="BU856" s="21"/>
      <c r="BV856" s="21"/>
      <c r="BW856" s="21"/>
      <c r="BX856" s="21"/>
      <c r="BY856" s="21"/>
      <c r="BZ856" s="21"/>
      <c r="CA856" s="21"/>
      <c r="CB856" s="21"/>
      <c r="CC856" s="21"/>
      <c r="CD856" s="21"/>
      <c r="CE856" s="21"/>
      <c r="CF856" s="21"/>
      <c r="CG856" s="21"/>
    </row>
    <row r="857" spans="1:85" s="64" customFormat="1" ht="36" hidden="1">
      <c r="A857" s="6" t="s">
        <v>315</v>
      </c>
      <c r="B857" s="5" t="s">
        <v>22</v>
      </c>
      <c r="C857" s="5" t="s">
        <v>38</v>
      </c>
      <c r="D857" s="5" t="s">
        <v>6</v>
      </c>
      <c r="E857" s="5" t="s">
        <v>273</v>
      </c>
      <c r="F857" s="5" t="s">
        <v>51</v>
      </c>
      <c r="G857" s="121">
        <f>G858</f>
        <v>0</v>
      </c>
      <c r="H857" s="121">
        <f>H858</f>
        <v>0</v>
      </c>
      <c r="I857" s="121">
        <f>I858</f>
        <v>0</v>
      </c>
      <c r="J857" s="117" t="e">
        <f t="shared" si="183"/>
        <v>#DIV/0!</v>
      </c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21"/>
      <c r="AH857" s="21"/>
      <c r="AI857" s="21"/>
      <c r="AJ857" s="21"/>
      <c r="AK857" s="21"/>
      <c r="AL857" s="21"/>
      <c r="AM857" s="21"/>
      <c r="AN857" s="21"/>
      <c r="AO857" s="21"/>
      <c r="AP857" s="21"/>
      <c r="AQ857" s="21"/>
      <c r="AR857" s="21"/>
      <c r="AS857" s="21"/>
      <c r="AT857" s="21"/>
      <c r="AU857" s="21"/>
      <c r="AV857" s="21"/>
      <c r="AW857" s="21"/>
      <c r="AX857" s="21"/>
      <c r="AY857" s="21"/>
      <c r="AZ857" s="21"/>
      <c r="BA857" s="21"/>
      <c r="BB857" s="21"/>
      <c r="BC857" s="21"/>
      <c r="BD857" s="21"/>
      <c r="BE857" s="21"/>
      <c r="BF857" s="21"/>
      <c r="BG857" s="21"/>
      <c r="BH857" s="21"/>
      <c r="BI857" s="21"/>
      <c r="BJ857" s="21"/>
      <c r="BK857" s="21"/>
      <c r="BL857" s="21"/>
      <c r="BM857" s="21"/>
      <c r="BN857" s="21"/>
      <c r="BO857" s="21"/>
      <c r="BP857" s="21"/>
      <c r="BQ857" s="21"/>
      <c r="BR857" s="21"/>
      <c r="BS857" s="21"/>
      <c r="BT857" s="21"/>
      <c r="BU857" s="21"/>
      <c r="BV857" s="21"/>
      <c r="BW857" s="21"/>
      <c r="BX857" s="21"/>
      <c r="BY857" s="21"/>
      <c r="BZ857" s="21"/>
      <c r="CA857" s="21"/>
      <c r="CB857" s="21"/>
      <c r="CC857" s="21"/>
      <c r="CD857" s="21"/>
      <c r="CE857" s="21"/>
      <c r="CF857" s="21"/>
      <c r="CG857" s="21"/>
    </row>
    <row r="858" spans="1:85" s="64" customFormat="1" ht="13.8" hidden="1">
      <c r="A858" s="6" t="s">
        <v>54</v>
      </c>
      <c r="B858" s="5" t="s">
        <v>22</v>
      </c>
      <c r="C858" s="5" t="s">
        <v>38</v>
      </c>
      <c r="D858" s="5" t="s">
        <v>6</v>
      </c>
      <c r="E858" s="5" t="s">
        <v>273</v>
      </c>
      <c r="F858" s="5" t="s">
        <v>53</v>
      </c>
      <c r="G858" s="121"/>
      <c r="H858" s="121"/>
      <c r="I858" s="121"/>
      <c r="J858" s="117" t="e">
        <f t="shared" si="183"/>
        <v>#DIV/0!</v>
      </c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21"/>
      <c r="AH858" s="21"/>
      <c r="AI858" s="21"/>
      <c r="AJ858" s="21"/>
      <c r="AK858" s="21"/>
      <c r="AL858" s="21"/>
      <c r="AM858" s="21"/>
      <c r="AN858" s="21"/>
      <c r="AO858" s="21"/>
      <c r="AP858" s="21"/>
      <c r="AQ858" s="21"/>
      <c r="AR858" s="21"/>
      <c r="AS858" s="21"/>
      <c r="AT858" s="21"/>
      <c r="AU858" s="21"/>
      <c r="AV858" s="21"/>
      <c r="AW858" s="21"/>
      <c r="AX858" s="21"/>
      <c r="AY858" s="21"/>
      <c r="AZ858" s="21"/>
      <c r="BA858" s="21"/>
      <c r="BB858" s="21"/>
      <c r="BC858" s="21"/>
      <c r="BD858" s="21"/>
      <c r="BE858" s="21"/>
      <c r="BF858" s="21"/>
      <c r="BG858" s="21"/>
      <c r="BH858" s="21"/>
      <c r="BI858" s="21"/>
      <c r="BJ858" s="21"/>
      <c r="BK858" s="21"/>
      <c r="BL858" s="21"/>
      <c r="BM858" s="21"/>
      <c r="BN858" s="21"/>
      <c r="BO858" s="21"/>
      <c r="BP858" s="21"/>
      <c r="BQ858" s="21"/>
      <c r="BR858" s="21"/>
      <c r="BS858" s="21"/>
      <c r="BT858" s="21"/>
      <c r="BU858" s="21"/>
      <c r="BV858" s="21"/>
      <c r="BW858" s="21"/>
      <c r="BX858" s="21"/>
      <c r="BY858" s="21"/>
      <c r="BZ858" s="21"/>
      <c r="CA858" s="21"/>
      <c r="CB858" s="21"/>
      <c r="CC858" s="21"/>
      <c r="CD858" s="21"/>
      <c r="CE858" s="21"/>
      <c r="CF858" s="21"/>
      <c r="CG858" s="21"/>
    </row>
    <row r="859" spans="1:85" s="64" customFormat="1" ht="13.8">
      <c r="A859" s="6" t="s">
        <v>317</v>
      </c>
      <c r="B859" s="5" t="s">
        <v>22</v>
      </c>
      <c r="C859" s="5" t="s">
        <v>38</v>
      </c>
      <c r="D859" s="5" t="s">
        <v>6</v>
      </c>
      <c r="E859" s="5" t="s">
        <v>273</v>
      </c>
      <c r="F859" s="5" t="s">
        <v>58</v>
      </c>
      <c r="G859" s="121">
        <f>G860</f>
        <v>50000</v>
      </c>
      <c r="H859" s="121">
        <f>H860</f>
        <v>119000</v>
      </c>
      <c r="I859" s="121">
        <f>I860</f>
        <v>119000</v>
      </c>
      <c r="J859" s="117">
        <f t="shared" si="183"/>
        <v>100</v>
      </c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21"/>
      <c r="AH859" s="21"/>
      <c r="AI859" s="21"/>
      <c r="AJ859" s="21"/>
      <c r="AK859" s="21"/>
      <c r="AL859" s="21"/>
      <c r="AM859" s="21"/>
      <c r="AN859" s="21"/>
      <c r="AO859" s="21"/>
      <c r="AP859" s="21"/>
      <c r="AQ859" s="21"/>
      <c r="AR859" s="21"/>
      <c r="AS859" s="21"/>
      <c r="AT859" s="21"/>
      <c r="AU859" s="21"/>
      <c r="AV859" s="21"/>
      <c r="AW859" s="21"/>
      <c r="AX859" s="21"/>
      <c r="AY859" s="21"/>
      <c r="AZ859" s="21"/>
      <c r="BA859" s="21"/>
      <c r="BB859" s="21"/>
      <c r="BC859" s="21"/>
      <c r="BD859" s="21"/>
      <c r="BE859" s="21"/>
      <c r="BF859" s="21"/>
      <c r="BG859" s="21"/>
      <c r="BH859" s="21"/>
      <c r="BI859" s="21"/>
      <c r="BJ859" s="21"/>
      <c r="BK859" s="21"/>
      <c r="BL859" s="21"/>
      <c r="BM859" s="21"/>
      <c r="BN859" s="21"/>
      <c r="BO859" s="21"/>
      <c r="BP859" s="21"/>
      <c r="BQ859" s="21"/>
      <c r="BR859" s="21"/>
      <c r="BS859" s="21"/>
      <c r="BT859" s="21"/>
      <c r="BU859" s="21"/>
      <c r="BV859" s="21"/>
      <c r="BW859" s="21"/>
      <c r="BX859" s="21"/>
      <c r="BY859" s="21"/>
      <c r="BZ859" s="21"/>
      <c r="CA859" s="21"/>
      <c r="CB859" s="21"/>
      <c r="CC859" s="21"/>
      <c r="CD859" s="21"/>
      <c r="CE859" s="21"/>
      <c r="CF859" s="21"/>
      <c r="CG859" s="21"/>
    </row>
    <row r="860" spans="1:85" s="64" customFormat="1" ht="13.8">
      <c r="A860" s="6" t="s">
        <v>78</v>
      </c>
      <c r="B860" s="5" t="s">
        <v>22</v>
      </c>
      <c r="C860" s="5" t="s">
        <v>38</v>
      </c>
      <c r="D860" s="5" t="s">
        <v>6</v>
      </c>
      <c r="E860" s="5" t="s">
        <v>273</v>
      </c>
      <c r="F860" s="5" t="s">
        <v>59</v>
      </c>
      <c r="G860" s="121">
        <v>50000</v>
      </c>
      <c r="H860" s="121">
        <v>119000</v>
      </c>
      <c r="I860" s="121">
        <v>119000</v>
      </c>
      <c r="J860" s="117">
        <f t="shared" si="183"/>
        <v>100</v>
      </c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21"/>
      <c r="AH860" s="21"/>
      <c r="AI860" s="21"/>
      <c r="AJ860" s="21"/>
      <c r="AK860" s="21"/>
      <c r="AL860" s="21"/>
      <c r="AM860" s="21"/>
      <c r="AN860" s="21"/>
      <c r="AO860" s="21"/>
      <c r="AP860" s="21"/>
      <c r="AQ860" s="21"/>
      <c r="AR860" s="21"/>
      <c r="AS860" s="21"/>
      <c r="AT860" s="21"/>
      <c r="AU860" s="21"/>
      <c r="AV860" s="21"/>
      <c r="AW860" s="21"/>
      <c r="AX860" s="21"/>
      <c r="AY860" s="21"/>
      <c r="AZ860" s="21"/>
      <c r="BA860" s="21"/>
      <c r="BB860" s="21"/>
      <c r="BC860" s="21"/>
      <c r="BD860" s="21"/>
      <c r="BE860" s="21"/>
      <c r="BF860" s="21"/>
      <c r="BG860" s="21"/>
      <c r="BH860" s="21"/>
      <c r="BI860" s="21"/>
      <c r="BJ860" s="21"/>
      <c r="BK860" s="21"/>
      <c r="BL860" s="21"/>
      <c r="BM860" s="21"/>
      <c r="BN860" s="21"/>
      <c r="BO860" s="21"/>
      <c r="BP860" s="21"/>
      <c r="BQ860" s="21"/>
      <c r="BR860" s="21"/>
      <c r="BS860" s="21"/>
      <c r="BT860" s="21"/>
      <c r="BU860" s="21"/>
      <c r="BV860" s="21"/>
      <c r="BW860" s="21"/>
      <c r="BX860" s="21"/>
      <c r="BY860" s="21"/>
      <c r="BZ860" s="21"/>
      <c r="CA860" s="21"/>
      <c r="CB860" s="21"/>
      <c r="CC860" s="21"/>
      <c r="CD860" s="21"/>
      <c r="CE860" s="21"/>
      <c r="CF860" s="21"/>
      <c r="CG860" s="21"/>
    </row>
    <row r="861" spans="1:85" s="30" customFormat="1" ht="24">
      <c r="A861" s="9" t="s">
        <v>700</v>
      </c>
      <c r="B861" s="5" t="s">
        <v>22</v>
      </c>
      <c r="C861" s="5" t="s">
        <v>38</v>
      </c>
      <c r="D861" s="5" t="s">
        <v>6</v>
      </c>
      <c r="E861" s="5" t="s">
        <v>699</v>
      </c>
      <c r="F861" s="5"/>
      <c r="G861" s="121">
        <f t="shared" ref="G861:I862" si="184">G862</f>
        <v>0</v>
      </c>
      <c r="H861" s="121">
        <f t="shared" si="184"/>
        <v>370000</v>
      </c>
      <c r="I861" s="121">
        <f t="shared" si="184"/>
        <v>370000</v>
      </c>
      <c r="J861" s="117">
        <f t="shared" si="183"/>
        <v>100</v>
      </c>
    </row>
    <row r="862" spans="1:85" s="30" customFormat="1" ht="12">
      <c r="A862" s="6" t="s">
        <v>317</v>
      </c>
      <c r="B862" s="5" t="s">
        <v>22</v>
      </c>
      <c r="C862" s="5" t="s">
        <v>38</v>
      </c>
      <c r="D862" s="5" t="s">
        <v>6</v>
      </c>
      <c r="E862" s="5" t="s">
        <v>699</v>
      </c>
      <c r="F862" s="5" t="s">
        <v>58</v>
      </c>
      <c r="G862" s="121">
        <f t="shared" si="184"/>
        <v>0</v>
      </c>
      <c r="H862" s="121">
        <f t="shared" si="184"/>
        <v>370000</v>
      </c>
      <c r="I862" s="121">
        <f t="shared" si="184"/>
        <v>370000</v>
      </c>
      <c r="J862" s="117">
        <f t="shared" si="183"/>
        <v>100</v>
      </c>
    </row>
    <row r="863" spans="1:85" s="30" customFormat="1" ht="12">
      <c r="A863" s="6" t="s">
        <v>78</v>
      </c>
      <c r="B863" s="5" t="s">
        <v>22</v>
      </c>
      <c r="C863" s="5" t="s">
        <v>38</v>
      </c>
      <c r="D863" s="5" t="s">
        <v>6</v>
      </c>
      <c r="E863" s="5" t="s">
        <v>699</v>
      </c>
      <c r="F863" s="5" t="s">
        <v>59</v>
      </c>
      <c r="G863" s="121"/>
      <c r="H863" s="121">
        <v>370000</v>
      </c>
      <c r="I863" s="121">
        <v>370000</v>
      </c>
      <c r="J863" s="117">
        <f t="shared" si="183"/>
        <v>100</v>
      </c>
    </row>
    <row r="864" spans="1:85" s="64" customFormat="1" ht="4.5" customHeight="1">
      <c r="A864" s="9"/>
      <c r="B864" s="5"/>
      <c r="C864" s="5"/>
      <c r="D864" s="5"/>
      <c r="E864" s="5"/>
      <c r="F864" s="5"/>
      <c r="G864" s="121"/>
      <c r="H864" s="121"/>
      <c r="I864" s="121"/>
      <c r="J864" s="115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21"/>
      <c r="AH864" s="21"/>
      <c r="AI864" s="21"/>
      <c r="AJ864" s="21"/>
      <c r="AK864" s="21"/>
      <c r="AL864" s="21"/>
      <c r="AM864" s="21"/>
      <c r="AN864" s="21"/>
      <c r="AO864" s="21"/>
      <c r="AP864" s="21"/>
      <c r="AQ864" s="21"/>
      <c r="AR864" s="21"/>
      <c r="AS864" s="21"/>
      <c r="AT864" s="21"/>
      <c r="AU864" s="21"/>
      <c r="AV864" s="21"/>
      <c r="AW864" s="21"/>
      <c r="AX864" s="21"/>
      <c r="AY864" s="21"/>
      <c r="AZ864" s="21"/>
      <c r="BA864" s="21"/>
      <c r="BB864" s="21"/>
      <c r="BC864" s="21"/>
      <c r="BD864" s="21"/>
      <c r="BE864" s="21"/>
      <c r="BF864" s="21"/>
      <c r="BG864" s="21"/>
      <c r="BH864" s="21"/>
      <c r="BI864" s="21"/>
      <c r="BJ864" s="21"/>
      <c r="BK864" s="21"/>
      <c r="BL864" s="21"/>
      <c r="BM864" s="21"/>
      <c r="BN864" s="21"/>
      <c r="BO864" s="21"/>
      <c r="BP864" s="21"/>
      <c r="BQ864" s="21"/>
      <c r="BR864" s="21"/>
      <c r="BS864" s="21"/>
      <c r="BT864" s="21"/>
      <c r="BU864" s="21"/>
      <c r="BV864" s="21"/>
      <c r="BW864" s="21"/>
      <c r="BX864" s="21"/>
      <c r="BY864" s="21"/>
      <c r="BZ864" s="21"/>
      <c r="CA864" s="21"/>
      <c r="CB864" s="21"/>
      <c r="CC864" s="21"/>
      <c r="CD864" s="21"/>
      <c r="CE864" s="21"/>
      <c r="CF864" s="21"/>
      <c r="CG864" s="21"/>
    </row>
    <row r="865" spans="1:85" s="64" customFormat="1" ht="28.5" customHeight="1">
      <c r="A865" s="1" t="s">
        <v>547</v>
      </c>
      <c r="B865" s="2" t="s">
        <v>33</v>
      </c>
      <c r="C865" s="2"/>
      <c r="D865" s="2"/>
      <c r="E865" s="2"/>
      <c r="F865" s="2"/>
      <c r="G865" s="119">
        <f>G866+G890+G919+G899</f>
        <v>16356289.799999999</v>
      </c>
      <c r="H865" s="119">
        <f>H866+H890+H919+H899</f>
        <v>18927334.079999998</v>
      </c>
      <c r="I865" s="119">
        <f>I866+I890+I919+I899</f>
        <v>18499777.829999998</v>
      </c>
      <c r="J865" s="115">
        <f t="shared" si="183"/>
        <v>97.741064598992907</v>
      </c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21"/>
      <c r="AH865" s="21"/>
      <c r="AI865" s="21"/>
      <c r="AJ865" s="21"/>
      <c r="AK865" s="21"/>
      <c r="AL865" s="21"/>
      <c r="AM865" s="21"/>
      <c r="AN865" s="21"/>
      <c r="AO865" s="21"/>
      <c r="AP865" s="21"/>
      <c r="AQ865" s="21"/>
      <c r="AR865" s="21"/>
      <c r="AS865" s="21"/>
      <c r="AT865" s="21"/>
      <c r="AU865" s="21"/>
      <c r="AV865" s="21"/>
      <c r="AW865" s="21"/>
      <c r="AX865" s="21"/>
      <c r="AY865" s="21"/>
      <c r="AZ865" s="21"/>
      <c r="BA865" s="21"/>
      <c r="BB865" s="21"/>
      <c r="BC865" s="21"/>
      <c r="BD865" s="21"/>
      <c r="BE865" s="21"/>
      <c r="BF865" s="21"/>
      <c r="BG865" s="21"/>
      <c r="BH865" s="21"/>
      <c r="BI865" s="21"/>
      <c r="BJ865" s="21"/>
      <c r="BK865" s="21"/>
      <c r="BL865" s="21"/>
      <c r="BM865" s="21"/>
      <c r="BN865" s="21"/>
      <c r="BO865" s="21"/>
      <c r="BP865" s="21"/>
      <c r="BQ865" s="21"/>
      <c r="BR865" s="21"/>
      <c r="BS865" s="21"/>
      <c r="BT865" s="21"/>
      <c r="BU865" s="21"/>
      <c r="BV865" s="21"/>
      <c r="BW865" s="21"/>
      <c r="BX865" s="21"/>
      <c r="BY865" s="21"/>
      <c r="BZ865" s="21"/>
      <c r="CA865" s="21"/>
      <c r="CB865" s="21"/>
      <c r="CC865" s="21"/>
      <c r="CD865" s="21"/>
      <c r="CE865" s="21"/>
      <c r="CF865" s="21"/>
      <c r="CG865" s="21"/>
    </row>
    <row r="866" spans="1:85" s="64" customFormat="1" ht="13.8">
      <c r="A866" s="13" t="s">
        <v>1</v>
      </c>
      <c r="B866" s="2" t="s">
        <v>33</v>
      </c>
      <c r="C866" s="2" t="s">
        <v>5</v>
      </c>
      <c r="D866" s="2"/>
      <c r="E866" s="2"/>
      <c r="F866" s="2"/>
      <c r="G866" s="119">
        <f>G867</f>
        <v>10249912.199999999</v>
      </c>
      <c r="H866" s="119">
        <f>H867</f>
        <v>10552190.59</v>
      </c>
      <c r="I866" s="119">
        <f>I867</f>
        <v>10420996.33</v>
      </c>
      <c r="J866" s="115">
        <f t="shared" si="183"/>
        <v>98.756710667031271</v>
      </c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21"/>
      <c r="AH866" s="21"/>
      <c r="AI866" s="21"/>
      <c r="AJ866" s="21"/>
      <c r="AK866" s="21"/>
      <c r="AL866" s="21"/>
      <c r="AM866" s="21"/>
      <c r="AN866" s="21"/>
      <c r="AO866" s="21"/>
      <c r="AP866" s="21"/>
      <c r="AQ866" s="21"/>
      <c r="AR866" s="21"/>
      <c r="AS866" s="21"/>
      <c r="AT866" s="21"/>
      <c r="AU866" s="21"/>
      <c r="AV866" s="21"/>
      <c r="AW866" s="21"/>
      <c r="AX866" s="21"/>
      <c r="AY866" s="21"/>
      <c r="AZ866" s="21"/>
      <c r="BA866" s="21"/>
      <c r="BB866" s="21"/>
      <c r="BC866" s="21"/>
      <c r="BD866" s="21"/>
      <c r="BE866" s="21"/>
      <c r="BF866" s="21"/>
      <c r="BG866" s="21"/>
      <c r="BH866" s="21"/>
      <c r="BI866" s="21"/>
      <c r="BJ866" s="21"/>
      <c r="BK866" s="21"/>
      <c r="BL866" s="21"/>
      <c r="BM866" s="21"/>
      <c r="BN866" s="21"/>
      <c r="BO866" s="21"/>
      <c r="BP866" s="21"/>
      <c r="BQ866" s="21"/>
      <c r="BR866" s="21"/>
      <c r="BS866" s="21"/>
      <c r="BT866" s="21"/>
      <c r="BU866" s="21"/>
      <c r="BV866" s="21"/>
      <c r="BW866" s="21"/>
      <c r="BX866" s="21"/>
      <c r="BY866" s="21"/>
      <c r="BZ866" s="21"/>
      <c r="CA866" s="21"/>
      <c r="CB866" s="21"/>
      <c r="CC866" s="21"/>
      <c r="CD866" s="21"/>
      <c r="CE866" s="21"/>
      <c r="CF866" s="21"/>
      <c r="CG866" s="21"/>
    </row>
    <row r="867" spans="1:85" s="54" customFormat="1" ht="12">
      <c r="A867" s="16" t="s">
        <v>24</v>
      </c>
      <c r="B867" s="3" t="s">
        <v>33</v>
      </c>
      <c r="C867" s="3" t="s">
        <v>5</v>
      </c>
      <c r="D867" s="3" t="s">
        <v>41</v>
      </c>
      <c r="E867" s="2"/>
      <c r="F867" s="2"/>
      <c r="G867" s="120">
        <f>G868+G885</f>
        <v>10249912.199999999</v>
      </c>
      <c r="H867" s="120">
        <f>H868+H885</f>
        <v>10552190.59</v>
      </c>
      <c r="I867" s="120">
        <f>I868+I885</f>
        <v>10420996.33</v>
      </c>
      <c r="J867" s="116">
        <f t="shared" si="183"/>
        <v>98.756710667031271</v>
      </c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22"/>
      <c r="AH867" s="22"/>
      <c r="AI867" s="22"/>
      <c r="AJ867" s="22"/>
      <c r="AK867" s="22"/>
      <c r="AL867" s="22"/>
      <c r="AM867" s="22"/>
      <c r="AN867" s="22"/>
      <c r="AO867" s="22"/>
      <c r="AP867" s="22"/>
      <c r="AQ867" s="22"/>
      <c r="AR867" s="22"/>
      <c r="AS867" s="22"/>
      <c r="AT867" s="22"/>
      <c r="AU867" s="22"/>
      <c r="AV867" s="22"/>
      <c r="AW867" s="22"/>
      <c r="AX867" s="22"/>
      <c r="AY867" s="22"/>
      <c r="AZ867" s="22"/>
      <c r="BA867" s="22"/>
      <c r="BB867" s="22"/>
      <c r="BC867" s="22"/>
      <c r="BD867" s="22"/>
      <c r="BE867" s="22"/>
      <c r="BF867" s="22"/>
      <c r="BG867" s="22"/>
      <c r="BH867" s="22"/>
      <c r="BI867" s="22"/>
      <c r="BJ867" s="22"/>
      <c r="BK867" s="22"/>
      <c r="BL867" s="22"/>
      <c r="BM867" s="22"/>
      <c r="BN867" s="22"/>
      <c r="BO867" s="22"/>
      <c r="BP867" s="22"/>
      <c r="BQ867" s="22"/>
      <c r="BR867" s="22"/>
      <c r="BS867" s="22"/>
      <c r="BT867" s="22"/>
      <c r="BU867" s="22"/>
      <c r="BV867" s="22"/>
      <c r="BW867" s="22"/>
      <c r="BX867" s="22"/>
      <c r="BY867" s="22"/>
      <c r="BZ867" s="22"/>
      <c r="CA867" s="22"/>
      <c r="CB867" s="22"/>
      <c r="CC867" s="22"/>
      <c r="CD867" s="22"/>
      <c r="CE867" s="22"/>
      <c r="CF867" s="22"/>
      <c r="CG867" s="22"/>
    </row>
    <row r="868" spans="1:85" s="53" customFormat="1" ht="24">
      <c r="A868" s="6" t="s">
        <v>453</v>
      </c>
      <c r="B868" s="5" t="s">
        <v>33</v>
      </c>
      <c r="C868" s="5" t="s">
        <v>5</v>
      </c>
      <c r="D868" s="5" t="s">
        <v>41</v>
      </c>
      <c r="E868" s="5" t="s">
        <v>451</v>
      </c>
      <c r="F868" s="5"/>
      <c r="G868" s="121">
        <f>G869+G876+G879+G882</f>
        <v>10249912.199999999</v>
      </c>
      <c r="H868" s="121">
        <f>H869+H876+H879+H882</f>
        <v>10552190.59</v>
      </c>
      <c r="I868" s="121">
        <f>I869+I876+I879+I882</f>
        <v>10420996.33</v>
      </c>
      <c r="J868" s="117">
        <f t="shared" si="183"/>
        <v>98.756710667031271</v>
      </c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  <c r="AA868" s="23"/>
      <c r="AB868" s="23"/>
      <c r="AC868" s="23"/>
      <c r="AD868" s="23"/>
      <c r="AE868" s="23"/>
      <c r="AF868" s="23"/>
      <c r="AG868" s="23"/>
      <c r="AH868" s="23"/>
      <c r="AI868" s="23"/>
      <c r="AJ868" s="23"/>
      <c r="AK868" s="23"/>
      <c r="AL868" s="23"/>
      <c r="AM868" s="23"/>
      <c r="AN868" s="23"/>
      <c r="AO868" s="23"/>
      <c r="AP868" s="23"/>
      <c r="AQ868" s="23"/>
      <c r="AR868" s="23"/>
      <c r="AS868" s="23"/>
      <c r="AT868" s="23"/>
      <c r="AU868" s="23"/>
      <c r="AV868" s="23"/>
      <c r="AW868" s="23"/>
      <c r="AX868" s="23"/>
      <c r="AY868" s="23"/>
      <c r="AZ868" s="23"/>
      <c r="BA868" s="23"/>
      <c r="BB868" s="23"/>
      <c r="BC868" s="23"/>
      <c r="BD868" s="23"/>
      <c r="BE868" s="23"/>
      <c r="BF868" s="23"/>
      <c r="BG868" s="23"/>
      <c r="BH868" s="23"/>
      <c r="BI868" s="23"/>
      <c r="BJ868" s="23"/>
      <c r="BK868" s="23"/>
      <c r="BL868" s="23"/>
      <c r="BM868" s="23"/>
      <c r="BN868" s="23"/>
      <c r="BO868" s="23"/>
      <c r="BP868" s="23"/>
      <c r="BQ868" s="23"/>
      <c r="BR868" s="23"/>
      <c r="BS868" s="23"/>
      <c r="BT868" s="23"/>
      <c r="BU868" s="23"/>
      <c r="BV868" s="23"/>
      <c r="BW868" s="23"/>
      <c r="BX868" s="23"/>
      <c r="BY868" s="23"/>
      <c r="BZ868" s="23"/>
      <c r="CA868" s="23"/>
      <c r="CB868" s="23"/>
      <c r="CC868" s="23"/>
      <c r="CD868" s="23"/>
      <c r="CE868" s="23"/>
      <c r="CF868" s="23"/>
      <c r="CG868" s="23"/>
    </row>
    <row r="869" spans="1:85" s="30" customFormat="1" ht="12">
      <c r="A869" s="32" t="s">
        <v>50</v>
      </c>
      <c r="B869" s="5" t="s">
        <v>33</v>
      </c>
      <c r="C869" s="5" t="s">
        <v>5</v>
      </c>
      <c r="D869" s="5" t="s">
        <v>41</v>
      </c>
      <c r="E869" s="5" t="s">
        <v>507</v>
      </c>
      <c r="F869" s="5"/>
      <c r="G869" s="121">
        <f>G870+G872+G874</f>
        <v>9279912.1999999993</v>
      </c>
      <c r="H869" s="121">
        <f>H870+H872+H874</f>
        <v>9655912.1999999993</v>
      </c>
      <c r="I869" s="121">
        <f>I870+I872+I874</f>
        <v>9606893.9000000004</v>
      </c>
      <c r="J869" s="117">
        <f t="shared" si="183"/>
        <v>99.492349360840308</v>
      </c>
      <c r="K869" s="79"/>
      <c r="L869" s="79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  <c r="AA869" s="24"/>
      <c r="AB869" s="24"/>
      <c r="AC869" s="24"/>
      <c r="AD869" s="24"/>
      <c r="AE869" s="24"/>
      <c r="AF869" s="24"/>
      <c r="AG869" s="24"/>
      <c r="AH869" s="24"/>
      <c r="AI869" s="24"/>
      <c r="AJ869" s="24"/>
      <c r="AK869" s="24"/>
      <c r="AL869" s="24"/>
      <c r="AM869" s="24"/>
      <c r="AN869" s="24"/>
      <c r="AO869" s="24"/>
      <c r="AP869" s="24"/>
      <c r="AQ869" s="24"/>
      <c r="AR869" s="24"/>
      <c r="AS869" s="24"/>
      <c r="AT869" s="24"/>
      <c r="AU869" s="24"/>
      <c r="AV869" s="24"/>
      <c r="AW869" s="24"/>
      <c r="AX869" s="24"/>
      <c r="AY869" s="24"/>
      <c r="AZ869" s="24"/>
      <c r="BA869" s="24"/>
      <c r="BB869" s="24"/>
      <c r="BC869" s="24"/>
      <c r="BD869" s="24"/>
      <c r="BE869" s="24"/>
      <c r="BF869" s="24"/>
      <c r="BG869" s="24"/>
      <c r="BH869" s="24"/>
      <c r="BI869" s="24"/>
      <c r="BJ869" s="24"/>
      <c r="BK869" s="24"/>
      <c r="BL869" s="24"/>
      <c r="BM869" s="24"/>
      <c r="BN869" s="24"/>
      <c r="BO869" s="24"/>
      <c r="BP869" s="24"/>
      <c r="BQ869" s="24"/>
      <c r="BR869" s="24"/>
      <c r="BS869" s="24"/>
      <c r="BT869" s="24"/>
      <c r="BU869" s="24"/>
      <c r="BV869" s="24"/>
      <c r="BW869" s="24"/>
      <c r="BX869" s="24"/>
      <c r="BY869" s="24"/>
      <c r="BZ869" s="24"/>
      <c r="CA869" s="24"/>
      <c r="CB869" s="24"/>
      <c r="CC869" s="24"/>
      <c r="CD869" s="24"/>
      <c r="CE869" s="24"/>
      <c r="CF869" s="24"/>
      <c r="CG869" s="24"/>
    </row>
    <row r="870" spans="1:85" s="30" customFormat="1" ht="36">
      <c r="A870" s="6" t="s">
        <v>315</v>
      </c>
      <c r="B870" s="5" t="s">
        <v>33</v>
      </c>
      <c r="C870" s="5" t="s">
        <v>5</v>
      </c>
      <c r="D870" s="5" t="s">
        <v>41</v>
      </c>
      <c r="E870" s="5" t="s">
        <v>507</v>
      </c>
      <c r="F870" s="5" t="s">
        <v>51</v>
      </c>
      <c r="G870" s="121">
        <f>G871</f>
        <v>9088752.1999999993</v>
      </c>
      <c r="H870" s="121">
        <f>H871</f>
        <v>9179746.9499999993</v>
      </c>
      <c r="I870" s="121">
        <f>I871</f>
        <v>9132500.8399999999</v>
      </c>
      <c r="J870" s="117">
        <f t="shared" si="183"/>
        <v>99.485322305099061</v>
      </c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  <c r="AA870" s="24"/>
      <c r="AB870" s="24"/>
      <c r="AC870" s="24"/>
      <c r="AD870" s="24"/>
      <c r="AE870" s="24"/>
      <c r="AF870" s="24"/>
      <c r="AG870" s="24"/>
      <c r="AH870" s="24"/>
      <c r="AI870" s="24"/>
      <c r="AJ870" s="24"/>
      <c r="AK870" s="24"/>
      <c r="AL870" s="24"/>
      <c r="AM870" s="24"/>
      <c r="AN870" s="24"/>
      <c r="AO870" s="24"/>
      <c r="AP870" s="24"/>
      <c r="AQ870" s="24"/>
      <c r="AR870" s="24"/>
      <c r="AS870" s="24"/>
      <c r="AT870" s="24"/>
      <c r="AU870" s="24"/>
      <c r="AV870" s="24"/>
      <c r="AW870" s="24"/>
      <c r="AX870" s="24"/>
      <c r="AY870" s="24"/>
      <c r="AZ870" s="24"/>
      <c r="BA870" s="24"/>
      <c r="BB870" s="24"/>
      <c r="BC870" s="24"/>
      <c r="BD870" s="24"/>
      <c r="BE870" s="24"/>
      <c r="BF870" s="24"/>
      <c r="BG870" s="24"/>
      <c r="BH870" s="24"/>
      <c r="BI870" s="24"/>
      <c r="BJ870" s="24"/>
      <c r="BK870" s="24"/>
      <c r="BL870" s="24"/>
      <c r="BM870" s="24"/>
      <c r="BN870" s="24"/>
      <c r="BO870" s="24"/>
      <c r="BP870" s="24"/>
      <c r="BQ870" s="24"/>
      <c r="BR870" s="24"/>
      <c r="BS870" s="24"/>
      <c r="BT870" s="24"/>
      <c r="BU870" s="24"/>
      <c r="BV870" s="24"/>
      <c r="BW870" s="24"/>
      <c r="BX870" s="24"/>
      <c r="BY870" s="24"/>
      <c r="BZ870" s="24"/>
      <c r="CA870" s="24"/>
      <c r="CB870" s="24"/>
      <c r="CC870" s="24"/>
      <c r="CD870" s="24"/>
      <c r="CE870" s="24"/>
      <c r="CF870" s="24"/>
      <c r="CG870" s="24"/>
    </row>
    <row r="871" spans="1:85" s="30" customFormat="1" ht="12">
      <c r="A871" s="6" t="s">
        <v>54</v>
      </c>
      <c r="B871" s="5" t="s">
        <v>33</v>
      </c>
      <c r="C871" s="5" t="s">
        <v>5</v>
      </c>
      <c r="D871" s="5" t="s">
        <v>41</v>
      </c>
      <c r="E871" s="5" t="s">
        <v>507</v>
      </c>
      <c r="F871" s="5" t="s">
        <v>53</v>
      </c>
      <c r="G871" s="121">
        <v>9088752.1999999993</v>
      </c>
      <c r="H871" s="121">
        <v>9179746.9499999993</v>
      </c>
      <c r="I871" s="121">
        <v>9132500.8399999999</v>
      </c>
      <c r="J871" s="117">
        <f t="shared" si="183"/>
        <v>99.485322305099061</v>
      </c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  <c r="AA871" s="24"/>
      <c r="AB871" s="24"/>
      <c r="AC871" s="24"/>
      <c r="AD871" s="24"/>
      <c r="AE871" s="24"/>
      <c r="AF871" s="24"/>
      <c r="AG871" s="24"/>
      <c r="AH871" s="24"/>
      <c r="AI871" s="24"/>
      <c r="AJ871" s="24"/>
      <c r="AK871" s="24"/>
      <c r="AL871" s="24"/>
      <c r="AM871" s="24"/>
      <c r="AN871" s="24"/>
      <c r="AO871" s="24"/>
      <c r="AP871" s="24"/>
      <c r="AQ871" s="24"/>
      <c r="AR871" s="24"/>
      <c r="AS871" s="24"/>
      <c r="AT871" s="24"/>
      <c r="AU871" s="24"/>
      <c r="AV871" s="24"/>
      <c r="AW871" s="24"/>
      <c r="AX871" s="24"/>
      <c r="AY871" s="24"/>
      <c r="AZ871" s="24"/>
      <c r="BA871" s="24"/>
      <c r="BB871" s="24"/>
      <c r="BC871" s="24"/>
      <c r="BD871" s="24"/>
      <c r="BE871" s="24"/>
      <c r="BF871" s="24"/>
      <c r="BG871" s="24"/>
      <c r="BH871" s="24"/>
      <c r="BI871" s="24"/>
      <c r="BJ871" s="24"/>
      <c r="BK871" s="24"/>
      <c r="BL871" s="24"/>
      <c r="BM871" s="24"/>
      <c r="BN871" s="24"/>
      <c r="BO871" s="24"/>
      <c r="BP871" s="24"/>
      <c r="BQ871" s="24"/>
      <c r="BR871" s="24"/>
      <c r="BS871" s="24"/>
      <c r="BT871" s="24"/>
      <c r="BU871" s="24"/>
      <c r="BV871" s="24"/>
      <c r="BW871" s="24"/>
      <c r="BX871" s="24"/>
      <c r="BY871" s="24"/>
      <c r="BZ871" s="24"/>
      <c r="CA871" s="24"/>
      <c r="CB871" s="24"/>
      <c r="CC871" s="24"/>
      <c r="CD871" s="24"/>
      <c r="CE871" s="24"/>
      <c r="CF871" s="24"/>
      <c r="CG871" s="24"/>
    </row>
    <row r="872" spans="1:85" s="30" customFormat="1" ht="12">
      <c r="A872" s="6" t="s">
        <v>317</v>
      </c>
      <c r="B872" s="5" t="s">
        <v>33</v>
      </c>
      <c r="C872" s="5" t="s">
        <v>5</v>
      </c>
      <c r="D872" s="5" t="s">
        <v>41</v>
      </c>
      <c r="E872" s="5" t="s">
        <v>507</v>
      </c>
      <c r="F872" s="5" t="s">
        <v>58</v>
      </c>
      <c r="G872" s="121">
        <f>G873</f>
        <v>191060</v>
      </c>
      <c r="H872" s="121">
        <f>H873</f>
        <v>467060</v>
      </c>
      <c r="I872" s="121">
        <f>I873</f>
        <v>465287.81</v>
      </c>
      <c r="J872" s="117">
        <f t="shared" si="183"/>
        <v>99.620564809660422</v>
      </c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  <c r="AA872" s="24"/>
      <c r="AB872" s="24"/>
      <c r="AC872" s="24"/>
      <c r="AD872" s="24"/>
      <c r="AE872" s="24"/>
      <c r="AF872" s="24"/>
      <c r="AG872" s="24"/>
      <c r="AH872" s="24"/>
      <c r="AI872" s="24"/>
      <c r="AJ872" s="24"/>
      <c r="AK872" s="24"/>
      <c r="AL872" s="24"/>
      <c r="AM872" s="24"/>
      <c r="AN872" s="24"/>
      <c r="AO872" s="24"/>
      <c r="AP872" s="24"/>
      <c r="AQ872" s="24"/>
      <c r="AR872" s="24"/>
      <c r="AS872" s="24"/>
      <c r="AT872" s="24"/>
      <c r="AU872" s="24"/>
      <c r="AV872" s="24"/>
      <c r="AW872" s="24"/>
      <c r="AX872" s="24"/>
      <c r="AY872" s="24"/>
      <c r="AZ872" s="24"/>
      <c r="BA872" s="24"/>
      <c r="BB872" s="24"/>
      <c r="BC872" s="24"/>
      <c r="BD872" s="24"/>
      <c r="BE872" s="24"/>
      <c r="BF872" s="24"/>
      <c r="BG872" s="24"/>
      <c r="BH872" s="24"/>
      <c r="BI872" s="24"/>
      <c r="BJ872" s="24"/>
      <c r="BK872" s="24"/>
      <c r="BL872" s="24"/>
      <c r="BM872" s="24"/>
      <c r="BN872" s="24"/>
      <c r="BO872" s="24"/>
      <c r="BP872" s="24"/>
      <c r="BQ872" s="24"/>
      <c r="BR872" s="24"/>
      <c r="BS872" s="24"/>
      <c r="BT872" s="24"/>
      <c r="BU872" s="24"/>
      <c r="BV872" s="24"/>
      <c r="BW872" s="24"/>
      <c r="BX872" s="24"/>
      <c r="BY872" s="24"/>
      <c r="BZ872" s="24"/>
      <c r="CA872" s="24"/>
      <c r="CB872" s="24"/>
      <c r="CC872" s="24"/>
      <c r="CD872" s="24"/>
      <c r="CE872" s="24"/>
      <c r="CF872" s="24"/>
      <c r="CG872" s="24"/>
    </row>
    <row r="873" spans="1:85" s="30" customFormat="1" ht="12">
      <c r="A873" s="6" t="s">
        <v>78</v>
      </c>
      <c r="B873" s="5" t="s">
        <v>33</v>
      </c>
      <c r="C873" s="5" t="s">
        <v>5</v>
      </c>
      <c r="D873" s="5" t="s">
        <v>41</v>
      </c>
      <c r="E873" s="5" t="s">
        <v>507</v>
      </c>
      <c r="F873" s="5" t="s">
        <v>59</v>
      </c>
      <c r="G873" s="121">
        <v>191060</v>
      </c>
      <c r="H873" s="121">
        <v>467060</v>
      </c>
      <c r="I873" s="121">
        <v>465287.81</v>
      </c>
      <c r="J873" s="117">
        <f t="shared" si="183"/>
        <v>99.620564809660422</v>
      </c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  <c r="AA873" s="24"/>
      <c r="AB873" s="24"/>
      <c r="AC873" s="24"/>
      <c r="AD873" s="24"/>
      <c r="AE873" s="24"/>
      <c r="AF873" s="24"/>
      <c r="AG873" s="24"/>
      <c r="AH873" s="24"/>
      <c r="AI873" s="24"/>
      <c r="AJ873" s="24"/>
      <c r="AK873" s="24"/>
      <c r="AL873" s="24"/>
      <c r="AM873" s="24"/>
      <c r="AN873" s="24"/>
      <c r="AO873" s="24"/>
      <c r="AP873" s="24"/>
      <c r="AQ873" s="24"/>
      <c r="AR873" s="24"/>
      <c r="AS873" s="24"/>
      <c r="AT873" s="24"/>
      <c r="AU873" s="24"/>
      <c r="AV873" s="24"/>
      <c r="AW873" s="24"/>
      <c r="AX873" s="24"/>
      <c r="AY873" s="24"/>
      <c r="AZ873" s="24"/>
      <c r="BA873" s="24"/>
      <c r="BB873" s="24"/>
      <c r="BC873" s="24"/>
      <c r="BD873" s="24"/>
      <c r="BE873" s="24"/>
      <c r="BF873" s="24"/>
      <c r="BG873" s="24"/>
      <c r="BH873" s="24"/>
      <c r="BI873" s="24"/>
      <c r="BJ873" s="24"/>
      <c r="BK873" s="24"/>
      <c r="BL873" s="24"/>
      <c r="BM873" s="24"/>
      <c r="BN873" s="24"/>
      <c r="BO873" s="24"/>
      <c r="BP873" s="24"/>
      <c r="BQ873" s="24"/>
      <c r="BR873" s="24"/>
      <c r="BS873" s="24"/>
      <c r="BT873" s="24"/>
      <c r="BU873" s="24"/>
      <c r="BV873" s="24"/>
      <c r="BW873" s="24"/>
      <c r="BX873" s="24"/>
      <c r="BY873" s="24"/>
      <c r="BZ873" s="24"/>
      <c r="CA873" s="24"/>
      <c r="CB873" s="24"/>
      <c r="CC873" s="24"/>
      <c r="CD873" s="24"/>
      <c r="CE873" s="24"/>
      <c r="CF873" s="24"/>
      <c r="CG873" s="24"/>
    </row>
    <row r="874" spans="1:85" s="30" customFormat="1" ht="12">
      <c r="A874" s="6" t="s">
        <v>62</v>
      </c>
      <c r="B874" s="5" t="s">
        <v>33</v>
      </c>
      <c r="C874" s="5" t="s">
        <v>5</v>
      </c>
      <c r="D874" s="5" t="s">
        <v>41</v>
      </c>
      <c r="E874" s="5" t="s">
        <v>507</v>
      </c>
      <c r="F874" s="5" t="s">
        <v>22</v>
      </c>
      <c r="G874" s="121">
        <f>G875</f>
        <v>100</v>
      </c>
      <c r="H874" s="121">
        <f>H875</f>
        <v>9105.25</v>
      </c>
      <c r="I874" s="121">
        <f>I875</f>
        <v>9105.25</v>
      </c>
      <c r="J874" s="117">
        <f t="shared" si="183"/>
        <v>100</v>
      </c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  <c r="AA874" s="24"/>
      <c r="AB874" s="24"/>
      <c r="AC874" s="24"/>
      <c r="AD874" s="24"/>
      <c r="AE874" s="24"/>
      <c r="AF874" s="24"/>
      <c r="AG874" s="24"/>
      <c r="AH874" s="24"/>
      <c r="AI874" s="24"/>
      <c r="AJ874" s="24"/>
      <c r="AK874" s="24"/>
      <c r="AL874" s="24"/>
      <c r="AM874" s="24"/>
      <c r="AN874" s="24"/>
      <c r="AO874" s="24"/>
      <c r="AP874" s="24"/>
      <c r="AQ874" s="24"/>
      <c r="AR874" s="24"/>
      <c r="AS874" s="24"/>
      <c r="AT874" s="24"/>
      <c r="AU874" s="24"/>
      <c r="AV874" s="24"/>
      <c r="AW874" s="24"/>
      <c r="AX874" s="24"/>
      <c r="AY874" s="24"/>
      <c r="AZ874" s="24"/>
      <c r="BA874" s="24"/>
      <c r="BB874" s="24"/>
      <c r="BC874" s="24"/>
      <c r="BD874" s="24"/>
      <c r="BE874" s="24"/>
      <c r="BF874" s="24"/>
      <c r="BG874" s="24"/>
      <c r="BH874" s="24"/>
      <c r="BI874" s="24"/>
      <c r="BJ874" s="24"/>
      <c r="BK874" s="24"/>
      <c r="BL874" s="24"/>
      <c r="BM874" s="24"/>
      <c r="BN874" s="24"/>
      <c r="BO874" s="24"/>
      <c r="BP874" s="24"/>
      <c r="BQ874" s="24"/>
      <c r="BR874" s="24"/>
      <c r="BS874" s="24"/>
      <c r="BT874" s="24"/>
      <c r="BU874" s="24"/>
      <c r="BV874" s="24"/>
      <c r="BW874" s="24"/>
      <c r="BX874" s="24"/>
      <c r="BY874" s="24"/>
      <c r="BZ874" s="24"/>
      <c r="CA874" s="24"/>
      <c r="CB874" s="24"/>
      <c r="CC874" s="24"/>
      <c r="CD874" s="24"/>
      <c r="CE874" s="24"/>
      <c r="CF874" s="24"/>
      <c r="CG874" s="24"/>
    </row>
    <row r="875" spans="1:85" s="30" customFormat="1" ht="12">
      <c r="A875" s="6" t="s">
        <v>63</v>
      </c>
      <c r="B875" s="5" t="s">
        <v>33</v>
      </c>
      <c r="C875" s="5" t="s">
        <v>5</v>
      </c>
      <c r="D875" s="5" t="s">
        <v>41</v>
      </c>
      <c r="E875" s="5" t="s">
        <v>507</v>
      </c>
      <c r="F875" s="5" t="s">
        <v>61</v>
      </c>
      <c r="G875" s="121">
        <v>100</v>
      </c>
      <c r="H875" s="121">
        <v>9105.25</v>
      </c>
      <c r="I875" s="121">
        <v>9105.25</v>
      </c>
      <c r="J875" s="117">
        <f t="shared" si="183"/>
        <v>100</v>
      </c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  <c r="AA875" s="24"/>
      <c r="AB875" s="24"/>
      <c r="AC875" s="24"/>
      <c r="AD875" s="24"/>
      <c r="AE875" s="24"/>
      <c r="AF875" s="24"/>
      <c r="AG875" s="24"/>
      <c r="AH875" s="24"/>
      <c r="AI875" s="24"/>
      <c r="AJ875" s="24"/>
      <c r="AK875" s="24"/>
      <c r="AL875" s="24"/>
      <c r="AM875" s="24"/>
      <c r="AN875" s="24"/>
      <c r="AO875" s="24"/>
      <c r="AP875" s="24"/>
      <c r="AQ875" s="24"/>
      <c r="AR875" s="24"/>
      <c r="AS875" s="24"/>
      <c r="AT875" s="24"/>
      <c r="AU875" s="24"/>
      <c r="AV875" s="24"/>
      <c r="AW875" s="24"/>
      <c r="AX875" s="24"/>
      <c r="AY875" s="24"/>
      <c r="AZ875" s="24"/>
      <c r="BA875" s="24"/>
      <c r="BB875" s="24"/>
      <c r="BC875" s="24"/>
      <c r="BD875" s="24"/>
      <c r="BE875" s="24"/>
      <c r="BF875" s="24"/>
      <c r="BG875" s="24"/>
      <c r="BH875" s="24"/>
      <c r="BI875" s="24"/>
      <c r="BJ875" s="24"/>
      <c r="BK875" s="24"/>
      <c r="BL875" s="24"/>
      <c r="BM875" s="24"/>
      <c r="BN875" s="24"/>
      <c r="BO875" s="24"/>
      <c r="BP875" s="24"/>
      <c r="BQ875" s="24"/>
      <c r="BR875" s="24"/>
      <c r="BS875" s="24"/>
      <c r="BT875" s="24"/>
      <c r="BU875" s="24"/>
      <c r="BV875" s="24"/>
      <c r="BW875" s="24"/>
      <c r="BX875" s="24"/>
      <c r="BY875" s="24"/>
      <c r="BZ875" s="24"/>
      <c r="CA875" s="24"/>
      <c r="CB875" s="24"/>
      <c r="CC875" s="24"/>
      <c r="CD875" s="24"/>
      <c r="CE875" s="24"/>
      <c r="CF875" s="24"/>
      <c r="CG875" s="24"/>
    </row>
    <row r="876" spans="1:85" s="30" customFormat="1" ht="12">
      <c r="A876" s="6" t="s">
        <v>88</v>
      </c>
      <c r="B876" s="5" t="s">
        <v>33</v>
      </c>
      <c r="C876" s="5" t="s">
        <v>5</v>
      </c>
      <c r="D876" s="5" t="s">
        <v>41</v>
      </c>
      <c r="E876" s="5" t="s">
        <v>452</v>
      </c>
      <c r="F876" s="5"/>
      <c r="G876" s="121">
        <f t="shared" ref="G876:I877" si="185">G877</f>
        <v>970000</v>
      </c>
      <c r="H876" s="121">
        <f t="shared" si="185"/>
        <v>896278.39</v>
      </c>
      <c r="I876" s="121">
        <f t="shared" si="185"/>
        <v>814102.43</v>
      </c>
      <c r="J876" s="117">
        <f t="shared" si="183"/>
        <v>90.831424597886382</v>
      </c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  <c r="AA876" s="24"/>
      <c r="AB876" s="24"/>
      <c r="AC876" s="24"/>
      <c r="AD876" s="24"/>
      <c r="AE876" s="24"/>
      <c r="AF876" s="24"/>
      <c r="AG876" s="24"/>
      <c r="AH876" s="24"/>
      <c r="AI876" s="24"/>
      <c r="AJ876" s="24"/>
      <c r="AK876" s="24"/>
      <c r="AL876" s="24"/>
      <c r="AM876" s="24"/>
      <c r="AN876" s="24"/>
      <c r="AO876" s="24"/>
      <c r="AP876" s="24"/>
      <c r="AQ876" s="24"/>
      <c r="AR876" s="24"/>
      <c r="AS876" s="24"/>
      <c r="AT876" s="24"/>
      <c r="AU876" s="24"/>
      <c r="AV876" s="24"/>
      <c r="AW876" s="24"/>
      <c r="AX876" s="24"/>
      <c r="AY876" s="24"/>
      <c r="AZ876" s="24"/>
      <c r="BA876" s="24"/>
      <c r="BB876" s="24"/>
      <c r="BC876" s="24"/>
      <c r="BD876" s="24"/>
      <c r="BE876" s="24"/>
      <c r="BF876" s="24"/>
      <c r="BG876" s="24"/>
      <c r="BH876" s="24"/>
      <c r="BI876" s="24"/>
      <c r="BJ876" s="24"/>
      <c r="BK876" s="24"/>
      <c r="BL876" s="24"/>
      <c r="BM876" s="24"/>
      <c r="BN876" s="24"/>
      <c r="BO876" s="24"/>
      <c r="BP876" s="24"/>
      <c r="BQ876" s="24"/>
      <c r="BR876" s="24"/>
      <c r="BS876" s="24"/>
      <c r="BT876" s="24"/>
      <c r="BU876" s="24"/>
      <c r="BV876" s="24"/>
      <c r="BW876" s="24"/>
      <c r="BX876" s="24"/>
      <c r="BY876" s="24"/>
      <c r="BZ876" s="24"/>
      <c r="CA876" s="24"/>
      <c r="CB876" s="24"/>
      <c r="CC876" s="24"/>
      <c r="CD876" s="24"/>
      <c r="CE876" s="24"/>
      <c r="CF876" s="24"/>
      <c r="CG876" s="24"/>
    </row>
    <row r="877" spans="1:85" s="30" customFormat="1" ht="12">
      <c r="A877" s="6" t="s">
        <v>317</v>
      </c>
      <c r="B877" s="5" t="s">
        <v>33</v>
      </c>
      <c r="C877" s="5" t="s">
        <v>5</v>
      </c>
      <c r="D877" s="5" t="s">
        <v>41</v>
      </c>
      <c r="E877" s="5" t="s">
        <v>452</v>
      </c>
      <c r="F877" s="5" t="s">
        <v>58</v>
      </c>
      <c r="G877" s="121">
        <f t="shared" si="185"/>
        <v>970000</v>
      </c>
      <c r="H877" s="121">
        <f t="shared" si="185"/>
        <v>896278.39</v>
      </c>
      <c r="I877" s="121">
        <f t="shared" si="185"/>
        <v>814102.43</v>
      </c>
      <c r="J877" s="117">
        <f t="shared" si="183"/>
        <v>90.831424597886382</v>
      </c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  <c r="AA877" s="24"/>
      <c r="AB877" s="24"/>
      <c r="AC877" s="24"/>
      <c r="AD877" s="24"/>
      <c r="AE877" s="24"/>
      <c r="AF877" s="24"/>
      <c r="AG877" s="24"/>
      <c r="AH877" s="24"/>
      <c r="AI877" s="24"/>
      <c r="AJ877" s="24"/>
      <c r="AK877" s="24"/>
      <c r="AL877" s="24"/>
      <c r="AM877" s="24"/>
      <c r="AN877" s="24"/>
      <c r="AO877" s="24"/>
      <c r="AP877" s="24"/>
      <c r="AQ877" s="24"/>
      <c r="AR877" s="24"/>
      <c r="AS877" s="24"/>
      <c r="AT877" s="24"/>
      <c r="AU877" s="24"/>
      <c r="AV877" s="24"/>
      <c r="AW877" s="24"/>
      <c r="AX877" s="24"/>
      <c r="AY877" s="24"/>
      <c r="AZ877" s="24"/>
      <c r="BA877" s="24"/>
      <c r="BB877" s="24"/>
      <c r="BC877" s="24"/>
      <c r="BD877" s="24"/>
      <c r="BE877" s="24"/>
      <c r="BF877" s="24"/>
      <c r="BG877" s="24"/>
      <c r="BH877" s="24"/>
      <c r="BI877" s="24"/>
      <c r="BJ877" s="24"/>
      <c r="BK877" s="24"/>
      <c r="BL877" s="24"/>
      <c r="BM877" s="24"/>
      <c r="BN877" s="24"/>
      <c r="BO877" s="24"/>
      <c r="BP877" s="24"/>
      <c r="BQ877" s="24"/>
      <c r="BR877" s="24"/>
      <c r="BS877" s="24"/>
      <c r="BT877" s="24"/>
      <c r="BU877" s="24"/>
      <c r="BV877" s="24"/>
      <c r="BW877" s="24"/>
      <c r="BX877" s="24"/>
      <c r="BY877" s="24"/>
      <c r="BZ877" s="24"/>
      <c r="CA877" s="24"/>
      <c r="CB877" s="24"/>
      <c r="CC877" s="24"/>
      <c r="CD877" s="24"/>
      <c r="CE877" s="24"/>
      <c r="CF877" s="24"/>
      <c r="CG877" s="24"/>
    </row>
    <row r="878" spans="1:85" s="30" customFormat="1" ht="12.75" customHeight="1">
      <c r="A878" s="6" t="s">
        <v>78</v>
      </c>
      <c r="B878" s="5" t="s">
        <v>33</v>
      </c>
      <c r="C878" s="5" t="s">
        <v>5</v>
      </c>
      <c r="D878" s="5" t="s">
        <v>41</v>
      </c>
      <c r="E878" s="5" t="s">
        <v>452</v>
      </c>
      <c r="F878" s="5" t="s">
        <v>59</v>
      </c>
      <c r="G878" s="121">
        <v>970000</v>
      </c>
      <c r="H878" s="121">
        <v>896278.39</v>
      </c>
      <c r="I878" s="121">
        <v>814102.43</v>
      </c>
      <c r="J878" s="117">
        <f t="shared" si="183"/>
        <v>90.831424597886382</v>
      </c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  <c r="AA878" s="24"/>
      <c r="AB878" s="24"/>
      <c r="AC878" s="24"/>
      <c r="AD878" s="24"/>
      <c r="AE878" s="24"/>
      <c r="AF878" s="24"/>
      <c r="AG878" s="24"/>
      <c r="AH878" s="24"/>
      <c r="AI878" s="24"/>
      <c r="AJ878" s="24"/>
      <c r="AK878" s="24"/>
      <c r="AL878" s="24"/>
      <c r="AM878" s="24"/>
      <c r="AN878" s="24"/>
      <c r="AO878" s="24"/>
      <c r="AP878" s="24"/>
      <c r="AQ878" s="24"/>
      <c r="AR878" s="24"/>
      <c r="AS878" s="24"/>
      <c r="AT878" s="24"/>
      <c r="AU878" s="24"/>
      <c r="AV878" s="24"/>
      <c r="AW878" s="24"/>
      <c r="AX878" s="24"/>
      <c r="AY878" s="24"/>
      <c r="AZ878" s="24"/>
      <c r="BA878" s="24"/>
      <c r="BB878" s="24"/>
      <c r="BC878" s="24"/>
      <c r="BD878" s="24"/>
      <c r="BE878" s="24"/>
      <c r="BF878" s="24"/>
      <c r="BG878" s="24"/>
      <c r="BH878" s="24"/>
      <c r="BI878" s="24"/>
      <c r="BJ878" s="24"/>
      <c r="BK878" s="24"/>
      <c r="BL878" s="24"/>
      <c r="BM878" s="24"/>
      <c r="BN878" s="24"/>
      <c r="BO878" s="24"/>
      <c r="BP878" s="24"/>
      <c r="BQ878" s="24"/>
      <c r="BR878" s="24"/>
      <c r="BS878" s="24"/>
      <c r="BT878" s="24"/>
      <c r="BU878" s="24"/>
      <c r="BV878" s="24"/>
      <c r="BW878" s="24"/>
      <c r="BX878" s="24"/>
      <c r="BY878" s="24"/>
      <c r="BZ878" s="24"/>
      <c r="CA878" s="24"/>
      <c r="CB878" s="24"/>
      <c r="CC878" s="24"/>
      <c r="CD878" s="24"/>
      <c r="CE878" s="24"/>
      <c r="CF878" s="24"/>
      <c r="CG878" s="24"/>
    </row>
    <row r="879" spans="1:85" s="30" customFormat="1" ht="4.5" hidden="1" customHeight="1">
      <c r="A879" s="6" t="s">
        <v>397</v>
      </c>
      <c r="B879" s="5" t="s">
        <v>33</v>
      </c>
      <c r="C879" s="5" t="s">
        <v>5</v>
      </c>
      <c r="D879" s="5" t="s">
        <v>41</v>
      </c>
      <c r="E879" s="5" t="s">
        <v>508</v>
      </c>
      <c r="F879" s="8"/>
      <c r="G879" s="121">
        <f t="shared" ref="G879:I883" si="186">G880</f>
        <v>0</v>
      </c>
      <c r="H879" s="121">
        <f t="shared" si="186"/>
        <v>0</v>
      </c>
      <c r="I879" s="121">
        <f t="shared" si="186"/>
        <v>0</v>
      </c>
      <c r="J879" s="115" t="e">
        <f t="shared" si="183"/>
        <v>#DIV/0!</v>
      </c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  <c r="AA879" s="24"/>
      <c r="AB879" s="24"/>
      <c r="AC879" s="24"/>
      <c r="AD879" s="24"/>
      <c r="AE879" s="24"/>
      <c r="AF879" s="24"/>
      <c r="AG879" s="24"/>
      <c r="AH879" s="24"/>
      <c r="AI879" s="24"/>
      <c r="AJ879" s="24"/>
      <c r="AK879" s="24"/>
      <c r="AL879" s="24"/>
      <c r="AM879" s="24"/>
      <c r="AN879" s="24"/>
      <c r="AO879" s="24"/>
      <c r="AP879" s="24"/>
      <c r="AQ879" s="24"/>
      <c r="AR879" s="24"/>
      <c r="AS879" s="24"/>
      <c r="AT879" s="24"/>
      <c r="AU879" s="24"/>
      <c r="AV879" s="24"/>
      <c r="AW879" s="24"/>
      <c r="AX879" s="24"/>
      <c r="AY879" s="24"/>
      <c r="AZ879" s="24"/>
      <c r="BA879" s="24"/>
      <c r="BB879" s="24"/>
      <c r="BC879" s="24"/>
      <c r="BD879" s="24"/>
      <c r="BE879" s="24"/>
      <c r="BF879" s="24"/>
      <c r="BG879" s="24"/>
      <c r="BH879" s="24"/>
      <c r="BI879" s="24"/>
      <c r="BJ879" s="24"/>
      <c r="BK879" s="24"/>
      <c r="BL879" s="24"/>
      <c r="BM879" s="24"/>
      <c r="BN879" s="24"/>
      <c r="BO879" s="24"/>
      <c r="BP879" s="24"/>
      <c r="BQ879" s="24"/>
      <c r="BR879" s="24"/>
      <c r="BS879" s="24"/>
      <c r="BT879" s="24"/>
      <c r="BU879" s="24"/>
      <c r="BV879" s="24"/>
      <c r="BW879" s="24"/>
      <c r="BX879" s="24"/>
      <c r="BY879" s="24"/>
      <c r="BZ879" s="24"/>
      <c r="CA879" s="24"/>
      <c r="CB879" s="24"/>
      <c r="CC879" s="24"/>
      <c r="CD879" s="24"/>
      <c r="CE879" s="24"/>
      <c r="CF879" s="24"/>
      <c r="CG879" s="24"/>
    </row>
    <row r="880" spans="1:85" s="30" customFormat="1" ht="12" hidden="1">
      <c r="A880" s="6" t="s">
        <v>317</v>
      </c>
      <c r="B880" s="5" t="s">
        <v>33</v>
      </c>
      <c r="C880" s="5" t="s">
        <v>5</v>
      </c>
      <c r="D880" s="5" t="s">
        <v>41</v>
      </c>
      <c r="E880" s="5" t="s">
        <v>508</v>
      </c>
      <c r="F880" s="8" t="s">
        <v>58</v>
      </c>
      <c r="G880" s="121">
        <f t="shared" si="186"/>
        <v>0</v>
      </c>
      <c r="H880" s="121">
        <f t="shared" si="186"/>
        <v>0</v>
      </c>
      <c r="I880" s="121">
        <f t="shared" si="186"/>
        <v>0</v>
      </c>
      <c r="J880" s="115" t="e">
        <f t="shared" si="183"/>
        <v>#DIV/0!</v>
      </c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  <c r="AA880" s="24"/>
      <c r="AB880" s="24"/>
      <c r="AC880" s="24"/>
      <c r="AD880" s="24"/>
      <c r="AE880" s="24"/>
      <c r="AF880" s="24"/>
      <c r="AG880" s="24"/>
      <c r="AH880" s="24"/>
      <c r="AI880" s="24"/>
      <c r="AJ880" s="24"/>
      <c r="AK880" s="24"/>
      <c r="AL880" s="24"/>
      <c r="AM880" s="24"/>
      <c r="AN880" s="24"/>
      <c r="AO880" s="24"/>
      <c r="AP880" s="24"/>
      <c r="AQ880" s="24"/>
      <c r="AR880" s="24"/>
      <c r="AS880" s="24"/>
      <c r="AT880" s="24"/>
      <c r="AU880" s="24"/>
      <c r="AV880" s="24"/>
      <c r="AW880" s="24"/>
      <c r="AX880" s="24"/>
      <c r="AY880" s="24"/>
      <c r="AZ880" s="24"/>
      <c r="BA880" s="24"/>
      <c r="BB880" s="24"/>
      <c r="BC880" s="24"/>
      <c r="BD880" s="24"/>
      <c r="BE880" s="24"/>
      <c r="BF880" s="24"/>
      <c r="BG880" s="24"/>
      <c r="BH880" s="24"/>
      <c r="BI880" s="24"/>
      <c r="BJ880" s="24"/>
      <c r="BK880" s="24"/>
      <c r="BL880" s="24"/>
      <c r="BM880" s="24"/>
      <c r="BN880" s="24"/>
      <c r="BO880" s="24"/>
      <c r="BP880" s="24"/>
      <c r="BQ880" s="24"/>
      <c r="BR880" s="24"/>
      <c r="BS880" s="24"/>
      <c r="BT880" s="24"/>
      <c r="BU880" s="24"/>
      <c r="BV880" s="24"/>
      <c r="BW880" s="24"/>
      <c r="BX880" s="24"/>
      <c r="BY880" s="24"/>
      <c r="BZ880" s="24"/>
      <c r="CA880" s="24"/>
      <c r="CB880" s="24"/>
      <c r="CC880" s="24"/>
      <c r="CD880" s="24"/>
      <c r="CE880" s="24"/>
      <c r="CF880" s="24"/>
      <c r="CG880" s="24"/>
    </row>
    <row r="881" spans="1:85" s="30" customFormat="1" ht="12" hidden="1">
      <c r="A881" s="6" t="s">
        <v>78</v>
      </c>
      <c r="B881" s="5" t="s">
        <v>33</v>
      </c>
      <c r="C881" s="5" t="s">
        <v>5</v>
      </c>
      <c r="D881" s="5" t="s">
        <v>41</v>
      </c>
      <c r="E881" s="5" t="s">
        <v>508</v>
      </c>
      <c r="F881" s="8" t="s">
        <v>59</v>
      </c>
      <c r="G881" s="121"/>
      <c r="H881" s="121"/>
      <c r="I881" s="121"/>
      <c r="J881" s="115" t="e">
        <f t="shared" si="183"/>
        <v>#DIV/0!</v>
      </c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  <c r="AA881" s="24"/>
      <c r="AB881" s="24"/>
      <c r="AC881" s="24"/>
      <c r="AD881" s="24"/>
      <c r="AE881" s="24"/>
      <c r="AF881" s="24"/>
      <c r="AG881" s="24"/>
      <c r="AH881" s="24"/>
      <c r="AI881" s="24"/>
      <c r="AJ881" s="24"/>
      <c r="AK881" s="24"/>
      <c r="AL881" s="24"/>
      <c r="AM881" s="24"/>
      <c r="AN881" s="24"/>
      <c r="AO881" s="24"/>
      <c r="AP881" s="24"/>
      <c r="AQ881" s="24"/>
      <c r="AR881" s="24"/>
      <c r="AS881" s="24"/>
      <c r="AT881" s="24"/>
      <c r="AU881" s="24"/>
      <c r="AV881" s="24"/>
      <c r="AW881" s="24"/>
      <c r="AX881" s="24"/>
      <c r="AY881" s="24"/>
      <c r="AZ881" s="24"/>
      <c r="BA881" s="24"/>
      <c r="BB881" s="24"/>
      <c r="BC881" s="24"/>
      <c r="BD881" s="24"/>
      <c r="BE881" s="24"/>
      <c r="BF881" s="24"/>
      <c r="BG881" s="24"/>
      <c r="BH881" s="24"/>
      <c r="BI881" s="24"/>
      <c r="BJ881" s="24"/>
      <c r="BK881" s="24"/>
      <c r="BL881" s="24"/>
      <c r="BM881" s="24"/>
      <c r="BN881" s="24"/>
      <c r="BO881" s="24"/>
      <c r="BP881" s="24"/>
      <c r="BQ881" s="24"/>
      <c r="BR881" s="24"/>
      <c r="BS881" s="24"/>
      <c r="BT881" s="24"/>
      <c r="BU881" s="24"/>
      <c r="BV881" s="24"/>
      <c r="BW881" s="24"/>
      <c r="BX881" s="24"/>
      <c r="BY881" s="24"/>
      <c r="BZ881" s="24"/>
      <c r="CA881" s="24"/>
      <c r="CB881" s="24"/>
      <c r="CC881" s="24"/>
      <c r="CD881" s="24"/>
      <c r="CE881" s="24"/>
      <c r="CF881" s="24"/>
      <c r="CG881" s="24"/>
    </row>
    <row r="882" spans="1:85" s="30" customFormat="1" ht="12" hidden="1">
      <c r="A882" s="6" t="s">
        <v>573</v>
      </c>
      <c r="B882" s="5" t="s">
        <v>33</v>
      </c>
      <c r="C882" s="5" t="s">
        <v>5</v>
      </c>
      <c r="D882" s="5" t="s">
        <v>41</v>
      </c>
      <c r="E882" s="5" t="s">
        <v>574</v>
      </c>
      <c r="F882" s="8"/>
      <c r="G882" s="121">
        <f t="shared" si="186"/>
        <v>0</v>
      </c>
      <c r="H882" s="121">
        <f t="shared" si="186"/>
        <v>0</v>
      </c>
      <c r="I882" s="121">
        <f t="shared" si="186"/>
        <v>0</v>
      </c>
      <c r="J882" s="115" t="e">
        <f t="shared" si="183"/>
        <v>#DIV/0!</v>
      </c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  <c r="AA882" s="24"/>
      <c r="AB882" s="24"/>
      <c r="AC882" s="24"/>
      <c r="AD882" s="24"/>
      <c r="AE882" s="24"/>
      <c r="AF882" s="24"/>
      <c r="AG882" s="24"/>
      <c r="AH882" s="24"/>
      <c r="AI882" s="24"/>
      <c r="AJ882" s="24"/>
      <c r="AK882" s="24"/>
      <c r="AL882" s="24"/>
      <c r="AM882" s="24"/>
      <c r="AN882" s="24"/>
      <c r="AO882" s="24"/>
      <c r="AP882" s="24"/>
      <c r="AQ882" s="24"/>
      <c r="AR882" s="24"/>
      <c r="AS882" s="24"/>
      <c r="AT882" s="24"/>
      <c r="AU882" s="24"/>
      <c r="AV882" s="24"/>
      <c r="AW882" s="24"/>
      <c r="AX882" s="24"/>
      <c r="AY882" s="24"/>
      <c r="AZ882" s="24"/>
      <c r="BA882" s="24"/>
      <c r="BB882" s="24"/>
      <c r="BC882" s="24"/>
      <c r="BD882" s="24"/>
      <c r="BE882" s="24"/>
      <c r="BF882" s="24"/>
      <c r="BG882" s="24"/>
      <c r="BH882" s="24"/>
      <c r="BI882" s="24"/>
      <c r="BJ882" s="24"/>
      <c r="BK882" s="24"/>
      <c r="BL882" s="24"/>
      <c r="BM882" s="24"/>
      <c r="BN882" s="24"/>
      <c r="BO882" s="24"/>
      <c r="BP882" s="24"/>
      <c r="BQ882" s="24"/>
      <c r="BR882" s="24"/>
      <c r="BS882" s="24"/>
      <c r="BT882" s="24"/>
      <c r="BU882" s="24"/>
      <c r="BV882" s="24"/>
      <c r="BW882" s="24"/>
      <c r="BX882" s="24"/>
      <c r="BY882" s="24"/>
      <c r="BZ882" s="24"/>
      <c r="CA882" s="24"/>
      <c r="CB882" s="24"/>
      <c r="CC882" s="24"/>
      <c r="CD882" s="24"/>
      <c r="CE882" s="24"/>
      <c r="CF882" s="24"/>
      <c r="CG882" s="24"/>
    </row>
    <row r="883" spans="1:85" s="30" customFormat="1" ht="12" hidden="1">
      <c r="A883" s="6" t="s">
        <v>317</v>
      </c>
      <c r="B883" s="5" t="s">
        <v>33</v>
      </c>
      <c r="C883" s="5" t="s">
        <v>5</v>
      </c>
      <c r="D883" s="5" t="s">
        <v>41</v>
      </c>
      <c r="E883" s="5" t="s">
        <v>574</v>
      </c>
      <c r="F883" s="8" t="s">
        <v>58</v>
      </c>
      <c r="G883" s="121">
        <f t="shared" si="186"/>
        <v>0</v>
      </c>
      <c r="H883" s="121">
        <f t="shared" si="186"/>
        <v>0</v>
      </c>
      <c r="I883" s="121">
        <f t="shared" si="186"/>
        <v>0</v>
      </c>
      <c r="J883" s="115" t="e">
        <f t="shared" si="183"/>
        <v>#DIV/0!</v>
      </c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  <c r="AA883" s="24"/>
      <c r="AB883" s="24"/>
      <c r="AC883" s="24"/>
      <c r="AD883" s="24"/>
      <c r="AE883" s="24"/>
      <c r="AF883" s="24"/>
      <c r="AG883" s="24"/>
      <c r="AH883" s="24"/>
      <c r="AI883" s="24"/>
      <c r="AJ883" s="24"/>
      <c r="AK883" s="24"/>
      <c r="AL883" s="24"/>
      <c r="AM883" s="24"/>
      <c r="AN883" s="24"/>
      <c r="AO883" s="24"/>
      <c r="AP883" s="24"/>
      <c r="AQ883" s="24"/>
      <c r="AR883" s="24"/>
      <c r="AS883" s="24"/>
      <c r="AT883" s="24"/>
      <c r="AU883" s="24"/>
      <c r="AV883" s="24"/>
      <c r="AW883" s="24"/>
      <c r="AX883" s="24"/>
      <c r="AY883" s="24"/>
      <c r="AZ883" s="24"/>
      <c r="BA883" s="24"/>
      <c r="BB883" s="24"/>
      <c r="BC883" s="24"/>
      <c r="BD883" s="24"/>
      <c r="BE883" s="24"/>
      <c r="BF883" s="24"/>
      <c r="BG883" s="24"/>
      <c r="BH883" s="24"/>
      <c r="BI883" s="24"/>
      <c r="BJ883" s="24"/>
      <c r="BK883" s="24"/>
      <c r="BL883" s="24"/>
      <c r="BM883" s="24"/>
      <c r="BN883" s="24"/>
      <c r="BO883" s="24"/>
      <c r="BP883" s="24"/>
      <c r="BQ883" s="24"/>
      <c r="BR883" s="24"/>
      <c r="BS883" s="24"/>
      <c r="BT883" s="24"/>
      <c r="BU883" s="24"/>
      <c r="BV883" s="24"/>
      <c r="BW883" s="24"/>
      <c r="BX883" s="24"/>
      <c r="BY883" s="24"/>
      <c r="BZ883" s="24"/>
      <c r="CA883" s="24"/>
      <c r="CB883" s="24"/>
      <c r="CC883" s="24"/>
      <c r="CD883" s="24"/>
      <c r="CE883" s="24"/>
      <c r="CF883" s="24"/>
      <c r="CG883" s="24"/>
    </row>
    <row r="884" spans="1:85" s="30" customFormat="1" ht="12" hidden="1">
      <c r="A884" s="6" t="s">
        <v>78</v>
      </c>
      <c r="B884" s="5" t="s">
        <v>33</v>
      </c>
      <c r="C884" s="5" t="s">
        <v>5</v>
      </c>
      <c r="D884" s="5" t="s">
        <v>41</v>
      </c>
      <c r="E884" s="5" t="s">
        <v>574</v>
      </c>
      <c r="F884" s="8" t="s">
        <v>59</v>
      </c>
      <c r="G884" s="121"/>
      <c r="H884" s="121"/>
      <c r="I884" s="121"/>
      <c r="J884" s="115" t="e">
        <f t="shared" si="183"/>
        <v>#DIV/0!</v>
      </c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  <c r="AA884" s="24"/>
      <c r="AB884" s="24"/>
      <c r="AC884" s="24"/>
      <c r="AD884" s="24"/>
      <c r="AE884" s="24"/>
      <c r="AF884" s="24"/>
      <c r="AG884" s="24"/>
      <c r="AH884" s="24"/>
      <c r="AI884" s="24"/>
      <c r="AJ884" s="24"/>
      <c r="AK884" s="24"/>
      <c r="AL884" s="24"/>
      <c r="AM884" s="24"/>
      <c r="AN884" s="24"/>
      <c r="AO884" s="24"/>
      <c r="AP884" s="24"/>
      <c r="AQ884" s="24"/>
      <c r="AR884" s="24"/>
      <c r="AS884" s="24"/>
      <c r="AT884" s="24"/>
      <c r="AU884" s="24"/>
      <c r="AV884" s="24"/>
      <c r="AW884" s="24"/>
      <c r="AX884" s="24"/>
      <c r="AY884" s="24"/>
      <c r="AZ884" s="24"/>
      <c r="BA884" s="24"/>
      <c r="BB884" s="24"/>
      <c r="BC884" s="24"/>
      <c r="BD884" s="24"/>
      <c r="BE884" s="24"/>
      <c r="BF884" s="24"/>
      <c r="BG884" s="24"/>
      <c r="BH884" s="24"/>
      <c r="BI884" s="24"/>
      <c r="BJ884" s="24"/>
      <c r="BK884" s="24"/>
      <c r="BL884" s="24"/>
      <c r="BM884" s="24"/>
      <c r="BN884" s="24"/>
      <c r="BO884" s="24"/>
      <c r="BP884" s="24"/>
      <c r="BQ884" s="24"/>
      <c r="BR884" s="24"/>
      <c r="BS884" s="24"/>
      <c r="BT884" s="24"/>
      <c r="BU884" s="24"/>
      <c r="BV884" s="24"/>
      <c r="BW884" s="24"/>
      <c r="BX884" s="24"/>
      <c r="BY884" s="24"/>
      <c r="BZ884" s="24"/>
      <c r="CA884" s="24"/>
      <c r="CB884" s="24"/>
      <c r="CC884" s="24"/>
      <c r="CD884" s="24"/>
      <c r="CE884" s="24"/>
      <c r="CF884" s="24"/>
      <c r="CG884" s="24"/>
    </row>
    <row r="885" spans="1:85" s="30" customFormat="1" ht="12" hidden="1">
      <c r="A885" s="6" t="s">
        <v>44</v>
      </c>
      <c r="B885" s="34" t="s">
        <v>33</v>
      </c>
      <c r="C885" s="34" t="s">
        <v>5</v>
      </c>
      <c r="D885" s="34" t="s">
        <v>41</v>
      </c>
      <c r="E885" s="34" t="s">
        <v>128</v>
      </c>
      <c r="F885" s="5"/>
      <c r="G885" s="121">
        <f t="shared" ref="G885:I886" si="187">G886</f>
        <v>0</v>
      </c>
      <c r="H885" s="121">
        <f t="shared" si="187"/>
        <v>0</v>
      </c>
      <c r="I885" s="121">
        <f t="shared" si="187"/>
        <v>0</v>
      </c>
      <c r="J885" s="115" t="e">
        <f t="shared" si="183"/>
        <v>#DIV/0!</v>
      </c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  <c r="AA885" s="24"/>
      <c r="AB885" s="24"/>
      <c r="AC885" s="24"/>
      <c r="AD885" s="24"/>
      <c r="AE885" s="24"/>
      <c r="AF885" s="24"/>
      <c r="AG885" s="24"/>
      <c r="AH885" s="24"/>
      <c r="AI885" s="24"/>
      <c r="AJ885" s="24"/>
      <c r="AK885" s="24"/>
      <c r="AL885" s="24"/>
      <c r="AM885" s="24"/>
      <c r="AN885" s="24"/>
      <c r="AO885" s="24"/>
      <c r="AP885" s="24"/>
      <c r="AQ885" s="24"/>
      <c r="AR885" s="24"/>
      <c r="AS885" s="24"/>
      <c r="AT885" s="24"/>
      <c r="AU885" s="24"/>
      <c r="AV885" s="24"/>
      <c r="AW885" s="24"/>
      <c r="AX885" s="24"/>
      <c r="AY885" s="24"/>
      <c r="AZ885" s="24"/>
      <c r="BA885" s="24"/>
      <c r="BB885" s="24"/>
      <c r="BC885" s="24"/>
      <c r="BD885" s="24"/>
      <c r="BE885" s="24"/>
      <c r="BF885" s="24"/>
      <c r="BG885" s="24"/>
      <c r="BH885" s="24"/>
      <c r="BI885" s="24"/>
      <c r="BJ885" s="24"/>
      <c r="BK885" s="24"/>
      <c r="BL885" s="24"/>
      <c r="BM885" s="24"/>
      <c r="BN885" s="24"/>
      <c r="BO885" s="24"/>
      <c r="BP885" s="24"/>
      <c r="BQ885" s="24"/>
      <c r="BR885" s="24"/>
      <c r="BS885" s="24"/>
      <c r="BT885" s="24"/>
      <c r="BU885" s="24"/>
      <c r="BV885" s="24"/>
      <c r="BW885" s="24"/>
      <c r="BX885" s="24"/>
      <c r="BY885" s="24"/>
      <c r="BZ885" s="24"/>
      <c r="CA885" s="24"/>
      <c r="CB885" s="24"/>
      <c r="CC885" s="24"/>
      <c r="CD885" s="24"/>
      <c r="CE885" s="24"/>
      <c r="CF885" s="24"/>
      <c r="CG885" s="24"/>
    </row>
    <row r="886" spans="1:85" s="31" customFormat="1" ht="12" hidden="1">
      <c r="A886" s="6" t="s">
        <v>165</v>
      </c>
      <c r="B886" s="34" t="s">
        <v>33</v>
      </c>
      <c r="C886" s="34" t="s">
        <v>5</v>
      </c>
      <c r="D886" s="34" t="s">
        <v>41</v>
      </c>
      <c r="E886" s="34" t="s">
        <v>201</v>
      </c>
      <c r="F886" s="5"/>
      <c r="G886" s="121">
        <f t="shared" si="187"/>
        <v>0</v>
      </c>
      <c r="H886" s="121">
        <f t="shared" si="187"/>
        <v>0</v>
      </c>
      <c r="I886" s="121">
        <f t="shared" si="187"/>
        <v>0</v>
      </c>
      <c r="J886" s="115" t="e">
        <f t="shared" si="183"/>
        <v>#DIV/0!</v>
      </c>
      <c r="K886" s="30"/>
      <c r="L886" s="30"/>
    </row>
    <row r="887" spans="1:85" s="30" customFormat="1" ht="12" hidden="1">
      <c r="A887" s="6" t="s">
        <v>62</v>
      </c>
      <c r="B887" s="34" t="s">
        <v>33</v>
      </c>
      <c r="C887" s="34" t="s">
        <v>5</v>
      </c>
      <c r="D887" s="34" t="s">
        <v>41</v>
      </c>
      <c r="E887" s="34" t="s">
        <v>201</v>
      </c>
      <c r="F887" s="5" t="s">
        <v>22</v>
      </c>
      <c r="G887" s="121">
        <f>G888+G889</f>
        <v>0</v>
      </c>
      <c r="H887" s="121">
        <f>H888+H889</f>
        <v>0</v>
      </c>
      <c r="I887" s="121">
        <f>I888+I889</f>
        <v>0</v>
      </c>
      <c r="J887" s="115" t="e">
        <f t="shared" si="183"/>
        <v>#DIV/0!</v>
      </c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  <c r="AA887" s="24"/>
      <c r="AB887" s="24"/>
      <c r="AC887" s="24"/>
      <c r="AD887" s="24"/>
      <c r="AE887" s="24"/>
      <c r="AF887" s="24"/>
      <c r="AG887" s="24"/>
      <c r="AH887" s="24"/>
      <c r="AI887" s="24"/>
      <c r="AJ887" s="24"/>
      <c r="AK887" s="24"/>
      <c r="AL887" s="24"/>
      <c r="AM887" s="24"/>
      <c r="AN887" s="24"/>
      <c r="AO887" s="24"/>
      <c r="AP887" s="24"/>
      <c r="AQ887" s="24"/>
      <c r="AR887" s="24"/>
      <c r="AS887" s="24"/>
      <c r="AT887" s="24"/>
      <c r="AU887" s="24"/>
      <c r="AV887" s="24"/>
      <c r="AW887" s="24"/>
      <c r="AX887" s="24"/>
      <c r="AY887" s="24"/>
      <c r="AZ887" s="24"/>
      <c r="BA887" s="24"/>
      <c r="BB887" s="24"/>
      <c r="BC887" s="24"/>
      <c r="BD887" s="24"/>
      <c r="BE887" s="24"/>
      <c r="BF887" s="24"/>
      <c r="BG887" s="24"/>
      <c r="BH887" s="24"/>
      <c r="BI887" s="24"/>
      <c r="BJ887" s="24"/>
      <c r="BK887" s="24"/>
      <c r="BL887" s="24"/>
      <c r="BM887" s="24"/>
      <c r="BN887" s="24"/>
      <c r="BO887" s="24"/>
      <c r="BP887" s="24"/>
      <c r="BQ887" s="24"/>
      <c r="BR887" s="24"/>
      <c r="BS887" s="24"/>
      <c r="BT887" s="24"/>
      <c r="BU887" s="24"/>
      <c r="BV887" s="24"/>
      <c r="BW887" s="24"/>
      <c r="BX887" s="24"/>
      <c r="BY887" s="24"/>
      <c r="BZ887" s="24"/>
      <c r="CA887" s="24"/>
      <c r="CB887" s="24"/>
      <c r="CC887" s="24"/>
      <c r="CD887" s="24"/>
      <c r="CE887" s="24"/>
      <c r="CF887" s="24"/>
      <c r="CG887" s="24"/>
    </row>
    <row r="888" spans="1:85" s="30" customFormat="1" ht="12" hidden="1">
      <c r="A888" s="6" t="s">
        <v>191</v>
      </c>
      <c r="B888" s="34" t="s">
        <v>33</v>
      </c>
      <c r="C888" s="34" t="s">
        <v>5</v>
      </c>
      <c r="D888" s="34" t="s">
        <v>41</v>
      </c>
      <c r="E888" s="34" t="s">
        <v>201</v>
      </c>
      <c r="F888" s="5" t="s">
        <v>192</v>
      </c>
      <c r="G888" s="121">
        <v>0</v>
      </c>
      <c r="H888" s="121"/>
      <c r="I888" s="121">
        <v>0</v>
      </c>
      <c r="J888" s="115" t="e">
        <f t="shared" si="183"/>
        <v>#DIV/0!</v>
      </c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  <c r="AA888" s="24"/>
      <c r="AB888" s="24"/>
      <c r="AC888" s="24"/>
      <c r="AD888" s="24"/>
      <c r="AE888" s="24"/>
      <c r="AF888" s="24"/>
      <c r="AG888" s="24"/>
      <c r="AH888" s="24"/>
      <c r="AI888" s="24"/>
      <c r="AJ888" s="24"/>
      <c r="AK888" s="24"/>
      <c r="AL888" s="24"/>
      <c r="AM888" s="24"/>
      <c r="AN888" s="24"/>
      <c r="AO888" s="24"/>
      <c r="AP888" s="24"/>
      <c r="AQ888" s="24"/>
      <c r="AR888" s="24"/>
      <c r="AS888" s="24"/>
      <c r="AT888" s="24"/>
      <c r="AU888" s="24"/>
      <c r="AV888" s="24"/>
      <c r="AW888" s="24"/>
      <c r="AX888" s="24"/>
      <c r="AY888" s="24"/>
      <c r="AZ888" s="24"/>
      <c r="BA888" s="24"/>
      <c r="BB888" s="24"/>
      <c r="BC888" s="24"/>
      <c r="BD888" s="24"/>
      <c r="BE888" s="24"/>
      <c r="BF888" s="24"/>
      <c r="BG888" s="24"/>
      <c r="BH888" s="24"/>
      <c r="BI888" s="24"/>
      <c r="BJ888" s="24"/>
      <c r="BK888" s="24"/>
      <c r="BL888" s="24"/>
      <c r="BM888" s="24"/>
      <c r="BN888" s="24"/>
      <c r="BO888" s="24"/>
      <c r="BP888" s="24"/>
      <c r="BQ888" s="24"/>
      <c r="BR888" s="24"/>
      <c r="BS888" s="24"/>
      <c r="BT888" s="24"/>
      <c r="BU888" s="24"/>
      <c r="BV888" s="24"/>
      <c r="BW888" s="24"/>
      <c r="BX888" s="24"/>
      <c r="BY888" s="24"/>
      <c r="BZ888" s="24"/>
      <c r="CA888" s="24"/>
      <c r="CB888" s="24"/>
      <c r="CC888" s="24"/>
      <c r="CD888" s="24"/>
      <c r="CE888" s="24"/>
      <c r="CF888" s="24"/>
      <c r="CG888" s="24"/>
    </row>
    <row r="889" spans="1:85" s="30" customFormat="1" ht="12" hidden="1">
      <c r="A889" s="6" t="s">
        <v>63</v>
      </c>
      <c r="B889" s="5" t="s">
        <v>33</v>
      </c>
      <c r="C889" s="5" t="s">
        <v>5</v>
      </c>
      <c r="D889" s="5" t="s">
        <v>41</v>
      </c>
      <c r="E889" s="34" t="s">
        <v>201</v>
      </c>
      <c r="F889" s="5" t="s">
        <v>61</v>
      </c>
      <c r="G889" s="121"/>
      <c r="H889" s="121"/>
      <c r="I889" s="121"/>
      <c r="J889" s="115" t="e">
        <f t="shared" si="183"/>
        <v>#DIV/0!</v>
      </c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  <c r="AA889" s="24"/>
      <c r="AB889" s="24"/>
      <c r="AC889" s="24"/>
      <c r="AD889" s="24"/>
      <c r="AE889" s="24"/>
      <c r="AF889" s="24"/>
      <c r="AG889" s="24"/>
      <c r="AH889" s="24"/>
      <c r="AI889" s="24"/>
      <c r="AJ889" s="24"/>
      <c r="AK889" s="24"/>
      <c r="AL889" s="24"/>
      <c r="AM889" s="24"/>
      <c r="AN889" s="24"/>
      <c r="AO889" s="24"/>
      <c r="AP889" s="24"/>
      <c r="AQ889" s="24"/>
      <c r="AR889" s="24"/>
      <c r="AS889" s="24"/>
      <c r="AT889" s="24"/>
      <c r="AU889" s="24"/>
      <c r="AV889" s="24"/>
      <c r="AW889" s="24"/>
      <c r="AX889" s="24"/>
      <c r="AY889" s="24"/>
      <c r="AZ889" s="24"/>
      <c r="BA889" s="24"/>
      <c r="BB889" s="24"/>
      <c r="BC889" s="24"/>
      <c r="BD889" s="24"/>
      <c r="BE889" s="24"/>
      <c r="BF889" s="24"/>
      <c r="BG889" s="24"/>
      <c r="BH889" s="24"/>
      <c r="BI889" s="24"/>
      <c r="BJ889" s="24"/>
      <c r="BK889" s="24"/>
      <c r="BL889" s="24"/>
      <c r="BM889" s="24"/>
      <c r="BN889" s="24"/>
      <c r="BO889" s="24"/>
      <c r="BP889" s="24"/>
      <c r="BQ889" s="24"/>
      <c r="BR889" s="24"/>
      <c r="BS889" s="24"/>
      <c r="BT889" s="24"/>
      <c r="BU889" s="24"/>
      <c r="BV889" s="24"/>
      <c r="BW889" s="24"/>
      <c r="BX889" s="24"/>
      <c r="BY889" s="24"/>
      <c r="BZ889" s="24"/>
      <c r="CA889" s="24"/>
      <c r="CB889" s="24"/>
      <c r="CC889" s="24"/>
      <c r="CD889" s="24"/>
      <c r="CE889" s="24"/>
      <c r="CF889" s="24"/>
      <c r="CG889" s="24"/>
    </row>
    <row r="890" spans="1:85" s="30" customFormat="1" ht="11.4">
      <c r="A890" s="1" t="s">
        <v>2</v>
      </c>
      <c r="B890" s="2" t="s">
        <v>33</v>
      </c>
      <c r="C890" s="2" t="s">
        <v>14</v>
      </c>
      <c r="D890" s="2"/>
      <c r="E890" s="2"/>
      <c r="F890" s="2"/>
      <c r="G890" s="119">
        <f t="shared" ref="G890:I894" si="188">G891</f>
        <v>800000</v>
      </c>
      <c r="H890" s="119">
        <f t="shared" si="188"/>
        <v>592551.72</v>
      </c>
      <c r="I890" s="119">
        <f t="shared" si="188"/>
        <v>553500</v>
      </c>
      <c r="J890" s="115">
        <f t="shared" si="183"/>
        <v>93.409567691407602</v>
      </c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  <c r="AA890" s="24"/>
      <c r="AB890" s="24"/>
      <c r="AC890" s="24"/>
      <c r="AD890" s="24"/>
      <c r="AE890" s="24"/>
      <c r="AF890" s="24"/>
      <c r="AG890" s="24"/>
      <c r="AH890" s="24"/>
      <c r="AI890" s="24"/>
      <c r="AJ890" s="24"/>
      <c r="AK890" s="24"/>
      <c r="AL890" s="24"/>
      <c r="AM890" s="24"/>
      <c r="AN890" s="24"/>
      <c r="AO890" s="24"/>
      <c r="AP890" s="24"/>
      <c r="AQ890" s="24"/>
      <c r="AR890" s="24"/>
      <c r="AS890" s="24"/>
      <c r="AT890" s="24"/>
      <c r="AU890" s="24"/>
      <c r="AV890" s="24"/>
      <c r="AW890" s="24"/>
      <c r="AX890" s="24"/>
      <c r="AY890" s="24"/>
      <c r="AZ890" s="24"/>
      <c r="BA890" s="24"/>
      <c r="BB890" s="24"/>
      <c r="BC890" s="24"/>
      <c r="BD890" s="24"/>
      <c r="BE890" s="24"/>
      <c r="BF890" s="24"/>
      <c r="BG890" s="24"/>
      <c r="BH890" s="24"/>
      <c r="BI890" s="24"/>
      <c r="BJ890" s="24"/>
      <c r="BK890" s="24"/>
      <c r="BL890" s="24"/>
      <c r="BM890" s="24"/>
      <c r="BN890" s="24"/>
      <c r="BO890" s="24"/>
      <c r="BP890" s="24"/>
      <c r="BQ890" s="24"/>
      <c r="BR890" s="24"/>
      <c r="BS890" s="24"/>
      <c r="BT890" s="24"/>
      <c r="BU890" s="24"/>
      <c r="BV890" s="24"/>
      <c r="BW890" s="24"/>
      <c r="BX890" s="24"/>
      <c r="BY890" s="24"/>
      <c r="BZ890" s="24"/>
      <c r="CA890" s="24"/>
      <c r="CB890" s="24"/>
      <c r="CC890" s="24"/>
      <c r="CD890" s="24"/>
      <c r="CE890" s="24"/>
      <c r="CF890" s="24"/>
      <c r="CG890" s="24"/>
    </row>
    <row r="891" spans="1:85" s="30" customFormat="1" ht="12">
      <c r="A891" s="18" t="s">
        <v>34</v>
      </c>
      <c r="B891" s="3" t="s">
        <v>33</v>
      </c>
      <c r="C891" s="3" t="s">
        <v>14</v>
      </c>
      <c r="D891" s="3" t="s">
        <v>10</v>
      </c>
      <c r="E891" s="2"/>
      <c r="F891" s="2"/>
      <c r="G891" s="120">
        <f t="shared" si="188"/>
        <v>800000</v>
      </c>
      <c r="H891" s="120">
        <f t="shared" si="188"/>
        <v>592551.72</v>
      </c>
      <c r="I891" s="120">
        <f t="shared" si="188"/>
        <v>553500</v>
      </c>
      <c r="J891" s="116">
        <f t="shared" si="183"/>
        <v>93.409567691407602</v>
      </c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  <c r="AA891" s="24"/>
      <c r="AB891" s="24"/>
      <c r="AC891" s="24"/>
      <c r="AD891" s="24"/>
      <c r="AE891" s="24"/>
      <c r="AF891" s="24"/>
      <c r="AG891" s="24"/>
      <c r="AH891" s="24"/>
      <c r="AI891" s="24"/>
      <c r="AJ891" s="24"/>
      <c r="AK891" s="24"/>
      <c r="AL891" s="24"/>
      <c r="AM891" s="24"/>
      <c r="AN891" s="24"/>
      <c r="AO891" s="24"/>
      <c r="AP891" s="24"/>
      <c r="AQ891" s="24"/>
      <c r="AR891" s="24"/>
      <c r="AS891" s="24"/>
      <c r="AT891" s="24"/>
      <c r="AU891" s="24"/>
      <c r="AV891" s="24"/>
      <c r="AW891" s="24"/>
      <c r="AX891" s="24"/>
      <c r="AY891" s="24"/>
      <c r="AZ891" s="24"/>
      <c r="BA891" s="24"/>
      <c r="BB891" s="24"/>
      <c r="BC891" s="24"/>
      <c r="BD891" s="24"/>
      <c r="BE891" s="24"/>
      <c r="BF891" s="24"/>
      <c r="BG891" s="24"/>
      <c r="BH891" s="24"/>
      <c r="BI891" s="24"/>
      <c r="BJ891" s="24"/>
      <c r="BK891" s="24"/>
      <c r="BL891" s="24"/>
      <c r="BM891" s="24"/>
      <c r="BN891" s="24"/>
      <c r="BO891" s="24"/>
      <c r="BP891" s="24"/>
      <c r="BQ891" s="24"/>
      <c r="BR891" s="24"/>
      <c r="BS891" s="24"/>
      <c r="BT891" s="24"/>
      <c r="BU891" s="24"/>
      <c r="BV891" s="24"/>
      <c r="BW891" s="24"/>
      <c r="BX891" s="24"/>
      <c r="BY891" s="24"/>
      <c r="BZ891" s="24"/>
      <c r="CA891" s="24"/>
      <c r="CB891" s="24"/>
      <c r="CC891" s="24"/>
      <c r="CD891" s="24"/>
      <c r="CE891" s="24"/>
      <c r="CF891" s="24"/>
      <c r="CG891" s="24"/>
    </row>
    <row r="892" spans="1:85" s="30" customFormat="1" ht="24">
      <c r="A892" s="6" t="s">
        <v>453</v>
      </c>
      <c r="B892" s="5" t="s">
        <v>33</v>
      </c>
      <c r="C892" s="5" t="s">
        <v>14</v>
      </c>
      <c r="D892" s="5" t="s">
        <v>10</v>
      </c>
      <c r="E892" s="5" t="s">
        <v>451</v>
      </c>
      <c r="F892" s="5"/>
      <c r="G892" s="121">
        <f>G893+G896</f>
        <v>800000</v>
      </c>
      <c r="H892" s="121">
        <f>H893+H896</f>
        <v>592551.72</v>
      </c>
      <c r="I892" s="121">
        <f>I893+I896</f>
        <v>553500</v>
      </c>
      <c r="J892" s="117">
        <f t="shared" si="183"/>
        <v>93.409567691407602</v>
      </c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  <c r="AA892" s="24"/>
      <c r="AB892" s="24"/>
      <c r="AC892" s="24"/>
      <c r="AD892" s="24"/>
      <c r="AE892" s="24"/>
      <c r="AF892" s="24"/>
      <c r="AG892" s="24"/>
      <c r="AH892" s="24"/>
      <c r="AI892" s="24"/>
      <c r="AJ892" s="24"/>
      <c r="AK892" s="24"/>
      <c r="AL892" s="24"/>
      <c r="AM892" s="24"/>
      <c r="AN892" s="24"/>
      <c r="AO892" s="24"/>
      <c r="AP892" s="24"/>
      <c r="AQ892" s="24"/>
      <c r="AR892" s="24"/>
      <c r="AS892" s="24"/>
      <c r="AT892" s="24"/>
      <c r="AU892" s="24"/>
      <c r="AV892" s="24"/>
      <c r="AW892" s="24"/>
      <c r="AX892" s="24"/>
      <c r="AY892" s="24"/>
      <c r="AZ892" s="24"/>
      <c r="BA892" s="24"/>
      <c r="BB892" s="24"/>
      <c r="BC892" s="24"/>
      <c r="BD892" s="24"/>
      <c r="BE892" s="24"/>
      <c r="BF892" s="24"/>
      <c r="BG892" s="24"/>
      <c r="BH892" s="24"/>
      <c r="BI892" s="24"/>
      <c r="BJ892" s="24"/>
      <c r="BK892" s="24"/>
      <c r="BL892" s="24"/>
      <c r="BM892" s="24"/>
      <c r="BN892" s="24"/>
      <c r="BO892" s="24"/>
      <c r="BP892" s="24"/>
      <c r="BQ892" s="24"/>
      <c r="BR892" s="24"/>
      <c r="BS892" s="24"/>
      <c r="BT892" s="24"/>
      <c r="BU892" s="24"/>
      <c r="BV892" s="24"/>
      <c r="BW892" s="24"/>
      <c r="BX892" s="24"/>
      <c r="BY892" s="24"/>
      <c r="BZ892" s="24"/>
      <c r="CA892" s="24"/>
      <c r="CB892" s="24"/>
      <c r="CC892" s="24"/>
      <c r="CD892" s="24"/>
      <c r="CE892" s="24"/>
      <c r="CF892" s="24"/>
      <c r="CG892" s="24"/>
    </row>
    <row r="893" spans="1:85" s="30" customFormat="1" ht="13.5" customHeight="1">
      <c r="A893" s="32" t="s">
        <v>162</v>
      </c>
      <c r="B893" s="5" t="s">
        <v>33</v>
      </c>
      <c r="C893" s="5" t="s">
        <v>14</v>
      </c>
      <c r="D893" s="5" t="s">
        <v>10</v>
      </c>
      <c r="E893" s="5" t="s">
        <v>509</v>
      </c>
      <c r="F893" s="5"/>
      <c r="G893" s="121">
        <f t="shared" si="188"/>
        <v>400000</v>
      </c>
      <c r="H893" s="121">
        <f t="shared" si="188"/>
        <v>192551.72</v>
      </c>
      <c r="I893" s="121">
        <f t="shared" si="188"/>
        <v>153500</v>
      </c>
      <c r="J893" s="117">
        <f t="shared" si="183"/>
        <v>79.718841254702895</v>
      </c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  <c r="AA893" s="24"/>
      <c r="AB893" s="24"/>
      <c r="AC893" s="24"/>
      <c r="AD893" s="24"/>
      <c r="AE893" s="24"/>
      <c r="AF893" s="24"/>
      <c r="AG893" s="24"/>
      <c r="AH893" s="24"/>
      <c r="AI893" s="24"/>
      <c r="AJ893" s="24"/>
      <c r="AK893" s="24"/>
      <c r="AL893" s="24"/>
      <c r="AM893" s="24"/>
      <c r="AN893" s="24"/>
      <c r="AO893" s="24"/>
      <c r="AP893" s="24"/>
      <c r="AQ893" s="24"/>
      <c r="AR893" s="24"/>
      <c r="AS893" s="24"/>
      <c r="AT893" s="24"/>
      <c r="AU893" s="24"/>
      <c r="AV893" s="24"/>
      <c r="AW893" s="24"/>
      <c r="AX893" s="24"/>
      <c r="AY893" s="24"/>
      <c r="AZ893" s="24"/>
      <c r="BA893" s="24"/>
      <c r="BB893" s="24"/>
      <c r="BC893" s="24"/>
      <c r="BD893" s="24"/>
      <c r="BE893" s="24"/>
      <c r="BF893" s="24"/>
      <c r="BG893" s="24"/>
      <c r="BH893" s="24"/>
      <c r="BI893" s="24"/>
      <c r="BJ893" s="24"/>
      <c r="BK893" s="24"/>
      <c r="BL893" s="24"/>
      <c r="BM893" s="24"/>
      <c r="BN893" s="24"/>
      <c r="BO893" s="24"/>
      <c r="BP893" s="24"/>
      <c r="BQ893" s="24"/>
      <c r="BR893" s="24"/>
      <c r="BS893" s="24"/>
      <c r="BT893" s="24"/>
      <c r="BU893" s="24"/>
      <c r="BV893" s="24"/>
      <c r="BW893" s="24"/>
      <c r="BX893" s="24"/>
      <c r="BY893" s="24"/>
      <c r="BZ893" s="24"/>
      <c r="CA893" s="24"/>
      <c r="CB893" s="24"/>
      <c r="CC893" s="24"/>
      <c r="CD893" s="24"/>
      <c r="CE893" s="24"/>
      <c r="CF893" s="24"/>
      <c r="CG893" s="24"/>
    </row>
    <row r="894" spans="1:85" s="30" customFormat="1" ht="13.5" customHeight="1">
      <c r="A894" s="6" t="s">
        <v>317</v>
      </c>
      <c r="B894" s="5" t="s">
        <v>33</v>
      </c>
      <c r="C894" s="5" t="s">
        <v>14</v>
      </c>
      <c r="D894" s="5" t="s">
        <v>10</v>
      </c>
      <c r="E894" s="5" t="s">
        <v>509</v>
      </c>
      <c r="F894" s="5" t="s">
        <v>58</v>
      </c>
      <c r="G894" s="121">
        <f t="shared" si="188"/>
        <v>400000</v>
      </c>
      <c r="H894" s="121">
        <f t="shared" si="188"/>
        <v>192551.72</v>
      </c>
      <c r="I894" s="121">
        <f t="shared" si="188"/>
        <v>153500</v>
      </c>
      <c r="J894" s="117">
        <f t="shared" si="183"/>
        <v>79.718841254702895</v>
      </c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  <c r="AA894" s="24"/>
      <c r="AB894" s="24"/>
      <c r="AC894" s="24"/>
      <c r="AD894" s="24"/>
      <c r="AE894" s="24"/>
      <c r="AF894" s="24"/>
      <c r="AG894" s="24"/>
      <c r="AH894" s="24"/>
      <c r="AI894" s="24"/>
      <c r="AJ894" s="24"/>
      <c r="AK894" s="24"/>
      <c r="AL894" s="24"/>
      <c r="AM894" s="24"/>
      <c r="AN894" s="24"/>
      <c r="AO894" s="24"/>
      <c r="AP894" s="24"/>
      <c r="AQ894" s="24"/>
      <c r="AR894" s="24"/>
      <c r="AS894" s="24"/>
      <c r="AT894" s="24"/>
      <c r="AU894" s="24"/>
      <c r="AV894" s="24"/>
      <c r="AW894" s="24"/>
      <c r="AX894" s="24"/>
      <c r="AY894" s="24"/>
      <c r="AZ894" s="24"/>
      <c r="BA894" s="24"/>
      <c r="BB894" s="24"/>
      <c r="BC894" s="24"/>
      <c r="BD894" s="24"/>
      <c r="BE894" s="24"/>
      <c r="BF894" s="24"/>
      <c r="BG894" s="24"/>
      <c r="BH894" s="24"/>
      <c r="BI894" s="24"/>
      <c r="BJ894" s="24"/>
      <c r="BK894" s="24"/>
      <c r="BL894" s="24"/>
      <c r="BM894" s="24"/>
      <c r="BN894" s="24"/>
      <c r="BO894" s="24"/>
      <c r="BP894" s="24"/>
      <c r="BQ894" s="24"/>
      <c r="BR894" s="24"/>
      <c r="BS894" s="24"/>
      <c r="BT894" s="24"/>
      <c r="BU894" s="24"/>
      <c r="BV894" s="24"/>
      <c r="BW894" s="24"/>
      <c r="BX894" s="24"/>
      <c r="BY894" s="24"/>
      <c r="BZ894" s="24"/>
      <c r="CA894" s="24"/>
      <c r="CB894" s="24"/>
      <c r="CC894" s="24"/>
      <c r="CD894" s="24"/>
      <c r="CE894" s="24"/>
      <c r="CF894" s="24"/>
      <c r="CG894" s="24"/>
    </row>
    <row r="895" spans="1:85" s="30" customFormat="1" ht="13.5" customHeight="1">
      <c r="A895" s="6" t="s">
        <v>78</v>
      </c>
      <c r="B895" s="5" t="s">
        <v>33</v>
      </c>
      <c r="C895" s="5" t="s">
        <v>14</v>
      </c>
      <c r="D895" s="5" t="s">
        <v>10</v>
      </c>
      <c r="E895" s="5" t="s">
        <v>509</v>
      </c>
      <c r="F895" s="5" t="s">
        <v>59</v>
      </c>
      <c r="G895" s="121">
        <v>400000</v>
      </c>
      <c r="H895" s="121">
        <v>192551.72</v>
      </c>
      <c r="I895" s="121">
        <v>153500</v>
      </c>
      <c r="J895" s="117">
        <f t="shared" si="183"/>
        <v>79.718841254702895</v>
      </c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  <c r="AA895" s="24"/>
      <c r="AB895" s="24"/>
      <c r="AC895" s="24"/>
      <c r="AD895" s="24"/>
      <c r="AE895" s="24"/>
      <c r="AF895" s="24"/>
      <c r="AG895" s="24"/>
      <c r="AH895" s="24"/>
      <c r="AI895" s="24"/>
      <c r="AJ895" s="24"/>
      <c r="AK895" s="24"/>
      <c r="AL895" s="24"/>
      <c r="AM895" s="24"/>
      <c r="AN895" s="24"/>
      <c r="AO895" s="24"/>
      <c r="AP895" s="24"/>
      <c r="AQ895" s="24"/>
      <c r="AR895" s="24"/>
      <c r="AS895" s="24"/>
      <c r="AT895" s="24"/>
      <c r="AU895" s="24"/>
      <c r="AV895" s="24"/>
      <c r="AW895" s="24"/>
      <c r="AX895" s="24"/>
      <c r="AY895" s="24"/>
      <c r="AZ895" s="24"/>
      <c r="BA895" s="24"/>
      <c r="BB895" s="24"/>
      <c r="BC895" s="24"/>
      <c r="BD895" s="24"/>
      <c r="BE895" s="24"/>
      <c r="BF895" s="24"/>
      <c r="BG895" s="24"/>
      <c r="BH895" s="24"/>
      <c r="BI895" s="24"/>
      <c r="BJ895" s="24"/>
      <c r="BK895" s="24"/>
      <c r="BL895" s="24"/>
      <c r="BM895" s="24"/>
      <c r="BN895" s="24"/>
      <c r="BO895" s="24"/>
      <c r="BP895" s="24"/>
      <c r="BQ895" s="24"/>
      <c r="BR895" s="24"/>
      <c r="BS895" s="24"/>
      <c r="BT895" s="24"/>
      <c r="BU895" s="24"/>
      <c r="BV895" s="24"/>
      <c r="BW895" s="24"/>
      <c r="BX895" s="24"/>
      <c r="BY895" s="24"/>
      <c r="BZ895" s="24"/>
      <c r="CA895" s="24"/>
      <c r="CB895" s="24"/>
      <c r="CC895" s="24"/>
      <c r="CD895" s="24"/>
      <c r="CE895" s="24"/>
      <c r="CF895" s="24"/>
      <c r="CG895" s="24"/>
    </row>
    <row r="896" spans="1:85" s="30" customFormat="1" ht="13.5" customHeight="1">
      <c r="A896" s="6" t="s">
        <v>573</v>
      </c>
      <c r="B896" s="5" t="s">
        <v>33</v>
      </c>
      <c r="C896" s="5" t="s">
        <v>14</v>
      </c>
      <c r="D896" s="5" t="s">
        <v>10</v>
      </c>
      <c r="E896" s="5" t="s">
        <v>574</v>
      </c>
      <c r="F896" s="8"/>
      <c r="G896" s="121">
        <f t="shared" ref="G896:I897" si="189">G897</f>
        <v>400000</v>
      </c>
      <c r="H896" s="121">
        <f t="shared" si="189"/>
        <v>400000</v>
      </c>
      <c r="I896" s="121">
        <f t="shared" si="189"/>
        <v>400000</v>
      </c>
      <c r="J896" s="117">
        <f t="shared" si="183"/>
        <v>100</v>
      </c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  <c r="AA896" s="24"/>
      <c r="AB896" s="24"/>
      <c r="AC896" s="24"/>
      <c r="AD896" s="24"/>
      <c r="AE896" s="24"/>
      <c r="AF896" s="24"/>
      <c r="AG896" s="24"/>
      <c r="AH896" s="24"/>
      <c r="AI896" s="24"/>
      <c r="AJ896" s="24"/>
      <c r="AK896" s="24"/>
      <c r="AL896" s="24"/>
      <c r="AM896" s="24"/>
      <c r="AN896" s="24"/>
      <c r="AO896" s="24"/>
      <c r="AP896" s="24"/>
      <c r="AQ896" s="24"/>
      <c r="AR896" s="24"/>
      <c r="AS896" s="24"/>
      <c r="AT896" s="24"/>
      <c r="AU896" s="24"/>
      <c r="AV896" s="24"/>
      <c r="AW896" s="24"/>
      <c r="AX896" s="24"/>
      <c r="AY896" s="24"/>
      <c r="AZ896" s="24"/>
      <c r="BA896" s="24"/>
      <c r="BB896" s="24"/>
      <c r="BC896" s="24"/>
      <c r="BD896" s="24"/>
      <c r="BE896" s="24"/>
      <c r="BF896" s="24"/>
      <c r="BG896" s="24"/>
      <c r="BH896" s="24"/>
      <c r="BI896" s="24"/>
      <c r="BJ896" s="24"/>
      <c r="BK896" s="24"/>
      <c r="BL896" s="24"/>
      <c r="BM896" s="24"/>
      <c r="BN896" s="24"/>
      <c r="BO896" s="24"/>
      <c r="BP896" s="24"/>
      <c r="BQ896" s="24"/>
      <c r="BR896" s="24"/>
      <c r="BS896" s="24"/>
      <c r="BT896" s="24"/>
      <c r="BU896" s="24"/>
      <c r="BV896" s="24"/>
      <c r="BW896" s="24"/>
      <c r="BX896" s="24"/>
      <c r="BY896" s="24"/>
      <c r="BZ896" s="24"/>
      <c r="CA896" s="24"/>
      <c r="CB896" s="24"/>
      <c r="CC896" s="24"/>
      <c r="CD896" s="24"/>
      <c r="CE896" s="24"/>
      <c r="CF896" s="24"/>
      <c r="CG896" s="24"/>
    </row>
    <row r="897" spans="1:85" s="30" customFormat="1" ht="13.5" customHeight="1">
      <c r="A897" s="6" t="s">
        <v>317</v>
      </c>
      <c r="B897" s="5" t="s">
        <v>33</v>
      </c>
      <c r="C897" s="5" t="s">
        <v>14</v>
      </c>
      <c r="D897" s="5" t="s">
        <v>10</v>
      </c>
      <c r="E897" s="5" t="s">
        <v>574</v>
      </c>
      <c r="F897" s="8" t="s">
        <v>58</v>
      </c>
      <c r="G897" s="121">
        <f t="shared" si="189"/>
        <v>400000</v>
      </c>
      <c r="H897" s="121">
        <f t="shared" si="189"/>
        <v>400000</v>
      </c>
      <c r="I897" s="121">
        <f t="shared" si="189"/>
        <v>400000</v>
      </c>
      <c r="J897" s="117">
        <f t="shared" si="183"/>
        <v>100</v>
      </c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  <c r="AA897" s="24"/>
      <c r="AB897" s="24"/>
      <c r="AC897" s="24"/>
      <c r="AD897" s="24"/>
      <c r="AE897" s="24"/>
      <c r="AF897" s="24"/>
      <c r="AG897" s="24"/>
      <c r="AH897" s="24"/>
      <c r="AI897" s="24"/>
      <c r="AJ897" s="24"/>
      <c r="AK897" s="24"/>
      <c r="AL897" s="24"/>
      <c r="AM897" s="24"/>
      <c r="AN897" s="24"/>
      <c r="AO897" s="24"/>
      <c r="AP897" s="24"/>
      <c r="AQ897" s="24"/>
      <c r="AR897" s="24"/>
      <c r="AS897" s="24"/>
      <c r="AT897" s="24"/>
      <c r="AU897" s="24"/>
      <c r="AV897" s="24"/>
      <c r="AW897" s="24"/>
      <c r="AX897" s="24"/>
      <c r="AY897" s="24"/>
      <c r="AZ897" s="24"/>
      <c r="BA897" s="24"/>
      <c r="BB897" s="24"/>
      <c r="BC897" s="24"/>
      <c r="BD897" s="24"/>
      <c r="BE897" s="24"/>
      <c r="BF897" s="24"/>
      <c r="BG897" s="24"/>
      <c r="BH897" s="24"/>
      <c r="BI897" s="24"/>
      <c r="BJ897" s="24"/>
      <c r="BK897" s="24"/>
      <c r="BL897" s="24"/>
      <c r="BM897" s="24"/>
      <c r="BN897" s="24"/>
      <c r="BO897" s="24"/>
      <c r="BP897" s="24"/>
      <c r="BQ897" s="24"/>
      <c r="BR897" s="24"/>
      <c r="BS897" s="24"/>
      <c r="BT897" s="24"/>
      <c r="BU897" s="24"/>
      <c r="BV897" s="24"/>
      <c r="BW897" s="24"/>
      <c r="BX897" s="24"/>
      <c r="BY897" s="24"/>
      <c r="BZ897" s="24"/>
      <c r="CA897" s="24"/>
      <c r="CB897" s="24"/>
      <c r="CC897" s="24"/>
      <c r="CD897" s="24"/>
      <c r="CE897" s="24"/>
      <c r="CF897" s="24"/>
      <c r="CG897" s="24"/>
    </row>
    <row r="898" spans="1:85" s="30" customFormat="1" ht="13.5" customHeight="1">
      <c r="A898" s="6" t="s">
        <v>78</v>
      </c>
      <c r="B898" s="5" t="s">
        <v>33</v>
      </c>
      <c r="C898" s="5" t="s">
        <v>14</v>
      </c>
      <c r="D898" s="5" t="s">
        <v>10</v>
      </c>
      <c r="E898" s="5" t="s">
        <v>574</v>
      </c>
      <c r="F898" s="8" t="s">
        <v>59</v>
      </c>
      <c r="G898" s="121">
        <v>400000</v>
      </c>
      <c r="H898" s="121">
        <v>400000</v>
      </c>
      <c r="I898" s="121">
        <v>400000</v>
      </c>
      <c r="J898" s="117">
        <f t="shared" si="183"/>
        <v>100</v>
      </c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  <c r="AA898" s="24"/>
      <c r="AB898" s="24"/>
      <c r="AC898" s="24"/>
      <c r="AD898" s="24"/>
      <c r="AE898" s="24"/>
      <c r="AF898" s="24"/>
      <c r="AG898" s="24"/>
      <c r="AH898" s="24"/>
      <c r="AI898" s="24"/>
      <c r="AJ898" s="24"/>
      <c r="AK898" s="24"/>
      <c r="AL898" s="24"/>
      <c r="AM898" s="24"/>
      <c r="AN898" s="24"/>
      <c r="AO898" s="24"/>
      <c r="AP898" s="24"/>
      <c r="AQ898" s="24"/>
      <c r="AR898" s="24"/>
      <c r="AS898" s="24"/>
      <c r="AT898" s="24"/>
      <c r="AU898" s="24"/>
      <c r="AV898" s="24"/>
      <c r="AW898" s="24"/>
      <c r="AX898" s="24"/>
      <c r="AY898" s="24"/>
      <c r="AZ898" s="24"/>
      <c r="BA898" s="24"/>
      <c r="BB898" s="24"/>
      <c r="BC898" s="24"/>
      <c r="BD898" s="24"/>
      <c r="BE898" s="24"/>
      <c r="BF898" s="24"/>
      <c r="BG898" s="24"/>
      <c r="BH898" s="24"/>
      <c r="BI898" s="24"/>
      <c r="BJ898" s="24"/>
      <c r="BK898" s="24"/>
      <c r="BL898" s="24"/>
      <c r="BM898" s="24"/>
      <c r="BN898" s="24"/>
      <c r="BO898" s="24"/>
      <c r="BP898" s="24"/>
      <c r="BQ898" s="24"/>
      <c r="BR898" s="24"/>
      <c r="BS898" s="24"/>
      <c r="BT898" s="24"/>
      <c r="BU898" s="24"/>
      <c r="BV898" s="24"/>
      <c r="BW898" s="24"/>
      <c r="BX898" s="24"/>
      <c r="BY898" s="24"/>
      <c r="BZ898" s="24"/>
      <c r="CA898" s="24"/>
      <c r="CB898" s="24"/>
      <c r="CC898" s="24"/>
      <c r="CD898" s="24"/>
      <c r="CE898" s="24"/>
      <c r="CF898" s="24"/>
      <c r="CG898" s="24"/>
    </row>
    <row r="899" spans="1:85" s="30" customFormat="1" ht="11.4">
      <c r="A899" s="10" t="s">
        <v>39</v>
      </c>
      <c r="B899" s="2" t="s">
        <v>33</v>
      </c>
      <c r="C899" s="2" t="s">
        <v>8</v>
      </c>
      <c r="D899" s="2"/>
      <c r="E899" s="2"/>
      <c r="F899" s="11"/>
      <c r="G899" s="119">
        <f t="shared" ref="G899:H899" si="190">G900+G908</f>
        <v>5306377.5999999996</v>
      </c>
      <c r="H899" s="119">
        <f t="shared" si="190"/>
        <v>7782591.7699999996</v>
      </c>
      <c r="I899" s="119">
        <f t="shared" ref="I899" si="191">I900+I908</f>
        <v>7525281.5</v>
      </c>
      <c r="J899" s="115">
        <f t="shared" si="183"/>
        <v>96.693771463230689</v>
      </c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  <c r="AA899" s="24"/>
      <c r="AB899" s="24"/>
      <c r="AC899" s="24"/>
      <c r="AD899" s="24"/>
      <c r="AE899" s="24"/>
      <c r="AF899" s="24"/>
      <c r="AG899" s="24"/>
      <c r="AH899" s="24"/>
      <c r="AI899" s="24"/>
      <c r="AJ899" s="24"/>
      <c r="AK899" s="24"/>
      <c r="AL899" s="24"/>
      <c r="AM899" s="24"/>
      <c r="AN899" s="24"/>
      <c r="AO899" s="24"/>
      <c r="AP899" s="24"/>
      <c r="AQ899" s="24"/>
      <c r="AR899" s="24"/>
      <c r="AS899" s="24"/>
      <c r="AT899" s="24"/>
      <c r="AU899" s="24"/>
      <c r="AV899" s="24"/>
      <c r="AW899" s="24"/>
      <c r="AX899" s="24"/>
      <c r="AY899" s="24"/>
      <c r="AZ899" s="24"/>
      <c r="BA899" s="24"/>
      <c r="BB899" s="24"/>
      <c r="BC899" s="24"/>
      <c r="BD899" s="24"/>
      <c r="BE899" s="24"/>
      <c r="BF899" s="24"/>
      <c r="BG899" s="24"/>
      <c r="BH899" s="24"/>
      <c r="BI899" s="24"/>
      <c r="BJ899" s="24"/>
      <c r="BK899" s="24"/>
      <c r="BL899" s="24"/>
      <c r="BM899" s="24"/>
      <c r="BN899" s="24"/>
      <c r="BO899" s="24"/>
      <c r="BP899" s="24"/>
      <c r="BQ899" s="24"/>
      <c r="BR899" s="24"/>
      <c r="BS899" s="24"/>
      <c r="BT899" s="24"/>
      <c r="BU899" s="24"/>
      <c r="BV899" s="24"/>
      <c r="BW899" s="24"/>
      <c r="BX899" s="24"/>
      <c r="BY899" s="24"/>
      <c r="BZ899" s="24"/>
      <c r="CA899" s="24"/>
      <c r="CB899" s="24"/>
      <c r="CC899" s="24"/>
      <c r="CD899" s="24"/>
      <c r="CE899" s="24"/>
      <c r="CF899" s="24"/>
      <c r="CG899" s="24"/>
    </row>
    <row r="900" spans="1:85" s="30" customFormat="1" ht="12">
      <c r="A900" s="7" t="s">
        <v>112</v>
      </c>
      <c r="B900" s="3" t="s">
        <v>33</v>
      </c>
      <c r="C900" s="3" t="s">
        <v>8</v>
      </c>
      <c r="D900" s="3" t="s">
        <v>5</v>
      </c>
      <c r="E900" s="3"/>
      <c r="F900" s="20"/>
      <c r="G900" s="120">
        <f t="shared" ref="G900:I903" si="192">G901</f>
        <v>3606377.6</v>
      </c>
      <c r="H900" s="120">
        <f t="shared" si="192"/>
        <v>5464434.1699999999</v>
      </c>
      <c r="I900" s="120">
        <f t="shared" si="192"/>
        <v>5327632.18</v>
      </c>
      <c r="J900" s="116">
        <f t="shared" si="183"/>
        <v>97.496502185879564</v>
      </c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  <c r="AA900" s="24"/>
      <c r="AB900" s="24"/>
      <c r="AC900" s="24"/>
      <c r="AD900" s="24"/>
      <c r="AE900" s="24"/>
      <c r="AF900" s="24"/>
      <c r="AG900" s="24"/>
      <c r="AH900" s="24"/>
      <c r="AI900" s="24"/>
      <c r="AJ900" s="24"/>
      <c r="AK900" s="24"/>
      <c r="AL900" s="24"/>
      <c r="AM900" s="24"/>
      <c r="AN900" s="24"/>
      <c r="AO900" s="24"/>
      <c r="AP900" s="24"/>
      <c r="AQ900" s="24"/>
      <c r="AR900" s="24"/>
      <c r="AS900" s="24"/>
      <c r="AT900" s="24"/>
      <c r="AU900" s="24"/>
      <c r="AV900" s="24"/>
      <c r="AW900" s="24"/>
      <c r="AX900" s="24"/>
      <c r="AY900" s="24"/>
      <c r="AZ900" s="24"/>
      <c r="BA900" s="24"/>
      <c r="BB900" s="24"/>
      <c r="BC900" s="24"/>
      <c r="BD900" s="24"/>
      <c r="BE900" s="24"/>
      <c r="BF900" s="24"/>
      <c r="BG900" s="24"/>
      <c r="BH900" s="24"/>
      <c r="BI900" s="24"/>
      <c r="BJ900" s="24"/>
      <c r="BK900" s="24"/>
      <c r="BL900" s="24"/>
      <c r="BM900" s="24"/>
      <c r="BN900" s="24"/>
      <c r="BO900" s="24"/>
      <c r="BP900" s="24"/>
      <c r="BQ900" s="24"/>
      <c r="BR900" s="24"/>
      <c r="BS900" s="24"/>
      <c r="BT900" s="24"/>
      <c r="BU900" s="24"/>
      <c r="BV900" s="24"/>
      <c r="BW900" s="24"/>
      <c r="BX900" s="24"/>
      <c r="BY900" s="24"/>
      <c r="BZ900" s="24"/>
      <c r="CA900" s="24"/>
      <c r="CB900" s="24"/>
      <c r="CC900" s="24"/>
      <c r="CD900" s="24"/>
      <c r="CE900" s="24"/>
      <c r="CF900" s="24"/>
      <c r="CG900" s="24"/>
    </row>
    <row r="901" spans="1:85" s="30" customFormat="1" ht="24">
      <c r="A901" s="6" t="s">
        <v>453</v>
      </c>
      <c r="B901" s="5" t="s">
        <v>33</v>
      </c>
      <c r="C901" s="5" t="s">
        <v>8</v>
      </c>
      <c r="D901" s="5" t="s">
        <v>5</v>
      </c>
      <c r="E901" s="5" t="s">
        <v>451</v>
      </c>
      <c r="F901" s="8"/>
      <c r="G901" s="121">
        <f>G902+G905</f>
        <v>3606377.6</v>
      </c>
      <c r="H901" s="121">
        <f>H902+H905</f>
        <v>5464434.1699999999</v>
      </c>
      <c r="I901" s="121">
        <f>I902+I905</f>
        <v>5327632.18</v>
      </c>
      <c r="J901" s="117">
        <f t="shared" si="183"/>
        <v>97.496502185879564</v>
      </c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  <c r="AA901" s="24"/>
      <c r="AB901" s="24"/>
      <c r="AC901" s="24"/>
      <c r="AD901" s="24"/>
      <c r="AE901" s="24"/>
      <c r="AF901" s="24"/>
      <c r="AG901" s="24"/>
      <c r="AH901" s="24"/>
      <c r="AI901" s="24"/>
      <c r="AJ901" s="24"/>
      <c r="AK901" s="24"/>
      <c r="AL901" s="24"/>
      <c r="AM901" s="24"/>
      <c r="AN901" s="24"/>
      <c r="AO901" s="24"/>
      <c r="AP901" s="24"/>
      <c r="AQ901" s="24"/>
      <c r="AR901" s="24"/>
      <c r="AS901" s="24"/>
      <c r="AT901" s="24"/>
      <c r="AU901" s="24"/>
      <c r="AV901" s="24"/>
      <c r="AW901" s="24"/>
      <c r="AX901" s="24"/>
      <c r="AY901" s="24"/>
      <c r="AZ901" s="24"/>
      <c r="BA901" s="24"/>
      <c r="BB901" s="24"/>
      <c r="BC901" s="24"/>
      <c r="BD901" s="24"/>
      <c r="BE901" s="24"/>
      <c r="BF901" s="24"/>
      <c r="BG901" s="24"/>
      <c r="BH901" s="24"/>
      <c r="BI901" s="24"/>
      <c r="BJ901" s="24"/>
      <c r="BK901" s="24"/>
      <c r="BL901" s="24"/>
      <c r="BM901" s="24"/>
      <c r="BN901" s="24"/>
      <c r="BO901" s="24"/>
      <c r="BP901" s="24"/>
      <c r="BQ901" s="24"/>
      <c r="BR901" s="24"/>
      <c r="BS901" s="24"/>
      <c r="BT901" s="24"/>
      <c r="BU901" s="24"/>
      <c r="BV901" s="24"/>
      <c r="BW901" s="24"/>
      <c r="BX901" s="24"/>
      <c r="BY901" s="24"/>
      <c r="BZ901" s="24"/>
      <c r="CA901" s="24"/>
      <c r="CB901" s="24"/>
      <c r="CC901" s="24"/>
      <c r="CD901" s="24"/>
      <c r="CE901" s="24"/>
      <c r="CF901" s="24"/>
      <c r="CG901" s="24"/>
    </row>
    <row r="902" spans="1:85" s="30" customFormat="1" ht="12">
      <c r="A902" s="6" t="s">
        <v>153</v>
      </c>
      <c r="B902" s="5" t="s">
        <v>33</v>
      </c>
      <c r="C902" s="5" t="s">
        <v>8</v>
      </c>
      <c r="D902" s="5" t="s">
        <v>5</v>
      </c>
      <c r="E902" s="5" t="s">
        <v>510</v>
      </c>
      <c r="F902" s="8"/>
      <c r="G902" s="121">
        <f t="shared" si="192"/>
        <v>3206377.6</v>
      </c>
      <c r="H902" s="121">
        <f t="shared" si="192"/>
        <v>4754434.17</v>
      </c>
      <c r="I902" s="121">
        <f t="shared" si="192"/>
        <v>4617632.18</v>
      </c>
      <c r="J902" s="117">
        <f t="shared" si="183"/>
        <v>97.122644144213695</v>
      </c>
      <c r="K902" s="79"/>
      <c r="L902" s="79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  <c r="AA902" s="24"/>
      <c r="AB902" s="24"/>
      <c r="AC902" s="24"/>
      <c r="AD902" s="24"/>
      <c r="AE902" s="24"/>
      <c r="AF902" s="24"/>
      <c r="AG902" s="24"/>
      <c r="AH902" s="24"/>
      <c r="AI902" s="24"/>
      <c r="AJ902" s="24"/>
      <c r="AK902" s="24"/>
      <c r="AL902" s="24"/>
      <c r="AM902" s="24"/>
      <c r="AN902" s="24"/>
      <c r="AO902" s="24"/>
      <c r="AP902" s="24"/>
      <c r="AQ902" s="24"/>
      <c r="AR902" s="24"/>
      <c r="AS902" s="24"/>
      <c r="AT902" s="24"/>
      <c r="AU902" s="24"/>
      <c r="AV902" s="24"/>
      <c r="AW902" s="24"/>
      <c r="AX902" s="24"/>
      <c r="AY902" s="24"/>
      <c r="AZ902" s="24"/>
      <c r="BA902" s="24"/>
      <c r="BB902" s="24"/>
      <c r="BC902" s="24"/>
      <c r="BD902" s="24"/>
      <c r="BE902" s="24"/>
      <c r="BF902" s="24"/>
      <c r="BG902" s="24"/>
      <c r="BH902" s="24"/>
      <c r="BI902" s="24"/>
      <c r="BJ902" s="24"/>
      <c r="BK902" s="24"/>
      <c r="BL902" s="24"/>
      <c r="BM902" s="24"/>
      <c r="BN902" s="24"/>
      <c r="BO902" s="24"/>
      <c r="BP902" s="24"/>
      <c r="BQ902" s="24"/>
      <c r="BR902" s="24"/>
      <c r="BS902" s="24"/>
      <c r="BT902" s="24"/>
      <c r="BU902" s="24"/>
      <c r="BV902" s="24"/>
      <c r="BW902" s="24"/>
      <c r="BX902" s="24"/>
      <c r="BY902" s="24"/>
      <c r="BZ902" s="24"/>
      <c r="CA902" s="24"/>
      <c r="CB902" s="24"/>
      <c r="CC902" s="24"/>
      <c r="CD902" s="24"/>
      <c r="CE902" s="24"/>
      <c r="CF902" s="24"/>
      <c r="CG902" s="24"/>
    </row>
    <row r="903" spans="1:85" s="30" customFormat="1" ht="15" customHeight="1">
      <c r="A903" s="6" t="s">
        <v>317</v>
      </c>
      <c r="B903" s="5" t="s">
        <v>33</v>
      </c>
      <c r="C903" s="5" t="s">
        <v>8</v>
      </c>
      <c r="D903" s="5" t="s">
        <v>5</v>
      </c>
      <c r="E903" s="5" t="s">
        <v>510</v>
      </c>
      <c r="F903" s="8" t="s">
        <v>58</v>
      </c>
      <c r="G903" s="121">
        <f t="shared" si="192"/>
        <v>3206377.6</v>
      </c>
      <c r="H903" s="121">
        <f t="shared" si="192"/>
        <v>4754434.17</v>
      </c>
      <c r="I903" s="121">
        <f t="shared" si="192"/>
        <v>4617632.18</v>
      </c>
      <c r="J903" s="117">
        <f t="shared" si="183"/>
        <v>97.122644144213695</v>
      </c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  <c r="AA903" s="24"/>
      <c r="AB903" s="24"/>
      <c r="AC903" s="24"/>
      <c r="AD903" s="24"/>
      <c r="AE903" s="24"/>
      <c r="AF903" s="24"/>
      <c r="AG903" s="24"/>
      <c r="AH903" s="24"/>
      <c r="AI903" s="24"/>
      <c r="AJ903" s="24"/>
      <c r="AK903" s="24"/>
      <c r="AL903" s="24"/>
      <c r="AM903" s="24"/>
      <c r="AN903" s="24"/>
      <c r="AO903" s="24"/>
      <c r="AP903" s="24"/>
      <c r="AQ903" s="24"/>
      <c r="AR903" s="24"/>
      <c r="AS903" s="24"/>
      <c r="AT903" s="24"/>
      <c r="AU903" s="24"/>
      <c r="AV903" s="24"/>
      <c r="AW903" s="24"/>
      <c r="AX903" s="24"/>
      <c r="AY903" s="24"/>
      <c r="AZ903" s="24"/>
      <c r="BA903" s="24"/>
      <c r="BB903" s="24"/>
      <c r="BC903" s="24"/>
      <c r="BD903" s="24"/>
      <c r="BE903" s="24"/>
      <c r="BF903" s="24"/>
      <c r="BG903" s="24"/>
      <c r="BH903" s="24"/>
      <c r="BI903" s="24"/>
      <c r="BJ903" s="24"/>
      <c r="BK903" s="24"/>
      <c r="BL903" s="24"/>
      <c r="BM903" s="24"/>
      <c r="BN903" s="24"/>
      <c r="BO903" s="24"/>
      <c r="BP903" s="24"/>
      <c r="BQ903" s="24"/>
      <c r="BR903" s="24"/>
      <c r="BS903" s="24"/>
      <c r="BT903" s="24"/>
      <c r="BU903" s="24"/>
      <c r="BV903" s="24"/>
      <c r="BW903" s="24"/>
      <c r="BX903" s="24"/>
      <c r="BY903" s="24"/>
      <c r="BZ903" s="24"/>
      <c r="CA903" s="24"/>
      <c r="CB903" s="24"/>
      <c r="CC903" s="24"/>
      <c r="CD903" s="24"/>
      <c r="CE903" s="24"/>
      <c r="CF903" s="24"/>
      <c r="CG903" s="24"/>
    </row>
    <row r="904" spans="1:85" s="30" customFormat="1" ht="12">
      <c r="A904" s="6" t="s">
        <v>78</v>
      </c>
      <c r="B904" s="5" t="s">
        <v>33</v>
      </c>
      <c r="C904" s="5" t="s">
        <v>8</v>
      </c>
      <c r="D904" s="5" t="s">
        <v>5</v>
      </c>
      <c r="E904" s="5" t="s">
        <v>510</v>
      </c>
      <c r="F904" s="8" t="s">
        <v>59</v>
      </c>
      <c r="G904" s="121">
        <v>3206377.6</v>
      </c>
      <c r="H904" s="121">
        <v>4754434.17</v>
      </c>
      <c r="I904" s="121">
        <v>4617632.18</v>
      </c>
      <c r="J904" s="117">
        <f t="shared" si="183"/>
        <v>97.122644144213695</v>
      </c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  <c r="AA904" s="24"/>
      <c r="AB904" s="24"/>
      <c r="AC904" s="24"/>
      <c r="AD904" s="24"/>
      <c r="AE904" s="24"/>
      <c r="AF904" s="24"/>
      <c r="AG904" s="24"/>
      <c r="AH904" s="24"/>
      <c r="AI904" s="24"/>
      <c r="AJ904" s="24"/>
      <c r="AK904" s="24"/>
      <c r="AL904" s="24"/>
      <c r="AM904" s="24"/>
      <c r="AN904" s="24"/>
      <c r="AO904" s="24"/>
      <c r="AP904" s="24"/>
      <c r="AQ904" s="24"/>
      <c r="AR904" s="24"/>
      <c r="AS904" s="24"/>
      <c r="AT904" s="24"/>
      <c r="AU904" s="24"/>
      <c r="AV904" s="24"/>
      <c r="AW904" s="24"/>
      <c r="AX904" s="24"/>
      <c r="AY904" s="24"/>
      <c r="AZ904" s="24"/>
      <c r="BA904" s="24"/>
      <c r="BB904" s="24"/>
      <c r="BC904" s="24"/>
      <c r="BD904" s="24"/>
      <c r="BE904" s="24"/>
      <c r="BF904" s="24"/>
      <c r="BG904" s="24"/>
      <c r="BH904" s="24"/>
      <c r="BI904" s="24"/>
      <c r="BJ904" s="24"/>
      <c r="BK904" s="24"/>
      <c r="BL904" s="24"/>
      <c r="BM904" s="24"/>
      <c r="BN904" s="24"/>
      <c r="BO904" s="24"/>
      <c r="BP904" s="24"/>
      <c r="BQ904" s="24"/>
      <c r="BR904" s="24"/>
      <c r="BS904" s="24"/>
      <c r="BT904" s="24"/>
      <c r="BU904" s="24"/>
      <c r="BV904" s="24"/>
      <c r="BW904" s="24"/>
      <c r="BX904" s="24"/>
      <c r="BY904" s="24"/>
      <c r="BZ904" s="24"/>
      <c r="CA904" s="24"/>
      <c r="CB904" s="24"/>
      <c r="CC904" s="24"/>
      <c r="CD904" s="24"/>
      <c r="CE904" s="24"/>
      <c r="CF904" s="24"/>
      <c r="CG904" s="24"/>
    </row>
    <row r="905" spans="1:85" s="30" customFormat="1" ht="13.5" customHeight="1">
      <c r="A905" s="6" t="s">
        <v>529</v>
      </c>
      <c r="B905" s="5" t="s">
        <v>33</v>
      </c>
      <c r="C905" s="5" t="s">
        <v>8</v>
      </c>
      <c r="D905" s="5" t="s">
        <v>5</v>
      </c>
      <c r="E905" s="5" t="s">
        <v>568</v>
      </c>
      <c r="F905" s="8"/>
      <c r="G905" s="121">
        <f t="shared" ref="G905:I906" si="193">G906</f>
        <v>400000</v>
      </c>
      <c r="H905" s="121">
        <f t="shared" si="193"/>
        <v>710000</v>
      </c>
      <c r="I905" s="121">
        <f t="shared" si="193"/>
        <v>710000</v>
      </c>
      <c r="J905" s="117">
        <f t="shared" si="183"/>
        <v>100</v>
      </c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  <c r="AA905" s="24"/>
      <c r="AB905" s="24"/>
      <c r="AC905" s="24"/>
      <c r="AD905" s="24"/>
      <c r="AE905" s="24"/>
      <c r="AF905" s="24"/>
      <c r="AG905" s="24"/>
      <c r="AH905" s="24"/>
      <c r="AI905" s="24"/>
      <c r="AJ905" s="24"/>
      <c r="AK905" s="24"/>
      <c r="AL905" s="24"/>
      <c r="AM905" s="24"/>
      <c r="AN905" s="24"/>
      <c r="AO905" s="24"/>
      <c r="AP905" s="24"/>
      <c r="AQ905" s="24"/>
      <c r="AR905" s="24"/>
      <c r="AS905" s="24"/>
      <c r="AT905" s="24"/>
      <c r="AU905" s="24"/>
      <c r="AV905" s="24"/>
      <c r="AW905" s="24"/>
      <c r="AX905" s="24"/>
      <c r="AY905" s="24"/>
      <c r="AZ905" s="24"/>
      <c r="BA905" s="24"/>
      <c r="BB905" s="24"/>
      <c r="BC905" s="24"/>
      <c r="BD905" s="24"/>
      <c r="BE905" s="24"/>
      <c r="BF905" s="24"/>
      <c r="BG905" s="24"/>
      <c r="BH905" s="24"/>
      <c r="BI905" s="24"/>
      <c r="BJ905" s="24"/>
      <c r="BK905" s="24"/>
      <c r="BL905" s="24"/>
      <c r="BM905" s="24"/>
      <c r="BN905" s="24"/>
      <c r="BO905" s="24"/>
      <c r="BP905" s="24"/>
      <c r="BQ905" s="24"/>
      <c r="BR905" s="24"/>
      <c r="BS905" s="24"/>
      <c r="BT905" s="24"/>
      <c r="BU905" s="24"/>
      <c r="BV905" s="24"/>
      <c r="BW905" s="24"/>
      <c r="BX905" s="24"/>
      <c r="BY905" s="24"/>
      <c r="BZ905" s="24"/>
      <c r="CA905" s="24"/>
      <c r="CB905" s="24"/>
      <c r="CC905" s="24"/>
      <c r="CD905" s="24"/>
      <c r="CE905" s="24"/>
      <c r="CF905" s="24"/>
      <c r="CG905" s="24"/>
    </row>
    <row r="906" spans="1:85" s="30" customFormat="1" ht="13.5" customHeight="1">
      <c r="A906" s="6" t="s">
        <v>317</v>
      </c>
      <c r="B906" s="5" t="s">
        <v>33</v>
      </c>
      <c r="C906" s="5" t="s">
        <v>8</v>
      </c>
      <c r="D906" s="5" t="s">
        <v>5</v>
      </c>
      <c r="E906" s="5" t="s">
        <v>568</v>
      </c>
      <c r="F906" s="8" t="s">
        <v>58</v>
      </c>
      <c r="G906" s="121">
        <f t="shared" si="193"/>
        <v>400000</v>
      </c>
      <c r="H906" s="121">
        <f t="shared" si="193"/>
        <v>710000</v>
      </c>
      <c r="I906" s="121">
        <f t="shared" si="193"/>
        <v>710000</v>
      </c>
      <c r="J906" s="117">
        <f t="shared" si="183"/>
        <v>100</v>
      </c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  <c r="AA906" s="24"/>
      <c r="AB906" s="24"/>
      <c r="AC906" s="24"/>
      <c r="AD906" s="24"/>
      <c r="AE906" s="24"/>
      <c r="AF906" s="24"/>
      <c r="AG906" s="24"/>
      <c r="AH906" s="24"/>
      <c r="AI906" s="24"/>
      <c r="AJ906" s="24"/>
      <c r="AK906" s="24"/>
      <c r="AL906" s="24"/>
      <c r="AM906" s="24"/>
      <c r="AN906" s="24"/>
      <c r="AO906" s="24"/>
      <c r="AP906" s="24"/>
      <c r="AQ906" s="24"/>
      <c r="AR906" s="24"/>
      <c r="AS906" s="24"/>
      <c r="AT906" s="24"/>
      <c r="AU906" s="24"/>
      <c r="AV906" s="24"/>
      <c r="AW906" s="24"/>
      <c r="AX906" s="24"/>
      <c r="AY906" s="24"/>
      <c r="AZ906" s="24"/>
      <c r="BA906" s="24"/>
      <c r="BB906" s="24"/>
      <c r="BC906" s="24"/>
      <c r="BD906" s="24"/>
      <c r="BE906" s="24"/>
      <c r="BF906" s="24"/>
      <c r="BG906" s="24"/>
      <c r="BH906" s="24"/>
      <c r="BI906" s="24"/>
      <c r="BJ906" s="24"/>
      <c r="BK906" s="24"/>
      <c r="BL906" s="24"/>
      <c r="BM906" s="24"/>
      <c r="BN906" s="24"/>
      <c r="BO906" s="24"/>
      <c r="BP906" s="24"/>
      <c r="BQ906" s="24"/>
      <c r="BR906" s="24"/>
      <c r="BS906" s="24"/>
      <c r="BT906" s="24"/>
      <c r="BU906" s="24"/>
      <c r="BV906" s="24"/>
      <c r="BW906" s="24"/>
      <c r="BX906" s="24"/>
      <c r="BY906" s="24"/>
      <c r="BZ906" s="24"/>
      <c r="CA906" s="24"/>
      <c r="CB906" s="24"/>
      <c r="CC906" s="24"/>
      <c r="CD906" s="24"/>
      <c r="CE906" s="24"/>
      <c r="CF906" s="24"/>
      <c r="CG906" s="24"/>
    </row>
    <row r="907" spans="1:85" s="30" customFormat="1" ht="11.25" customHeight="1">
      <c r="A907" s="6" t="s">
        <v>78</v>
      </c>
      <c r="B907" s="5" t="s">
        <v>33</v>
      </c>
      <c r="C907" s="5" t="s">
        <v>8</v>
      </c>
      <c r="D907" s="5" t="s">
        <v>5</v>
      </c>
      <c r="E907" s="5" t="s">
        <v>568</v>
      </c>
      <c r="F907" s="8" t="s">
        <v>59</v>
      </c>
      <c r="G907" s="121">
        <v>400000</v>
      </c>
      <c r="H907" s="121">
        <v>710000</v>
      </c>
      <c r="I907" s="121">
        <v>710000</v>
      </c>
      <c r="J907" s="117">
        <f t="shared" si="183"/>
        <v>100</v>
      </c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  <c r="AA907" s="24"/>
      <c r="AB907" s="24"/>
      <c r="AC907" s="24"/>
      <c r="AD907" s="24"/>
      <c r="AE907" s="24"/>
      <c r="AF907" s="24"/>
      <c r="AG907" s="24"/>
      <c r="AH907" s="24"/>
      <c r="AI907" s="24"/>
      <c r="AJ907" s="24"/>
      <c r="AK907" s="24"/>
      <c r="AL907" s="24"/>
      <c r="AM907" s="24"/>
      <c r="AN907" s="24"/>
      <c r="AO907" s="24"/>
      <c r="AP907" s="24"/>
      <c r="AQ907" s="24"/>
      <c r="AR907" s="24"/>
      <c r="AS907" s="24"/>
      <c r="AT907" s="24"/>
      <c r="AU907" s="24"/>
      <c r="AV907" s="24"/>
      <c r="AW907" s="24"/>
      <c r="AX907" s="24"/>
      <c r="AY907" s="24"/>
      <c r="AZ907" s="24"/>
      <c r="BA907" s="24"/>
      <c r="BB907" s="24"/>
      <c r="BC907" s="24"/>
      <c r="BD907" s="24"/>
      <c r="BE907" s="24"/>
      <c r="BF907" s="24"/>
      <c r="BG907" s="24"/>
      <c r="BH907" s="24"/>
      <c r="BI907" s="24"/>
      <c r="BJ907" s="24"/>
      <c r="BK907" s="24"/>
      <c r="BL907" s="24"/>
      <c r="BM907" s="24"/>
      <c r="BN907" s="24"/>
      <c r="BO907" s="24"/>
      <c r="BP907" s="24"/>
      <c r="BQ907" s="24"/>
      <c r="BR907" s="24"/>
      <c r="BS907" s="24"/>
      <c r="BT907" s="24"/>
      <c r="BU907" s="24"/>
      <c r="BV907" s="24"/>
      <c r="BW907" s="24"/>
      <c r="BX907" s="24"/>
      <c r="BY907" s="24"/>
      <c r="BZ907" s="24"/>
      <c r="CA907" s="24"/>
      <c r="CB907" s="24"/>
      <c r="CC907" s="24"/>
      <c r="CD907" s="24"/>
      <c r="CE907" s="24"/>
      <c r="CF907" s="24"/>
      <c r="CG907" s="24"/>
    </row>
    <row r="908" spans="1:85" s="33" customFormat="1" ht="12">
      <c r="A908" s="7" t="s">
        <v>111</v>
      </c>
      <c r="B908" s="3" t="s">
        <v>33</v>
      </c>
      <c r="C908" s="3" t="s">
        <v>8</v>
      </c>
      <c r="D908" s="3" t="s">
        <v>6</v>
      </c>
      <c r="E908" s="3"/>
      <c r="F908" s="20"/>
      <c r="G908" s="120">
        <f t="shared" ref="G908:I914" si="194">G909</f>
        <v>1700000</v>
      </c>
      <c r="H908" s="120">
        <f t="shared" si="194"/>
        <v>2318157.6</v>
      </c>
      <c r="I908" s="120">
        <f t="shared" si="194"/>
        <v>2197649.3200000003</v>
      </c>
      <c r="J908" s="116">
        <f t="shared" si="183"/>
        <v>94.801549299322886</v>
      </c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F908" s="40"/>
      <c r="AG908" s="40"/>
      <c r="AH908" s="40"/>
      <c r="AI908" s="40"/>
      <c r="AJ908" s="40"/>
      <c r="AK908" s="40"/>
      <c r="AL908" s="40"/>
      <c r="AM908" s="40"/>
      <c r="AN908" s="40"/>
      <c r="AO908" s="40"/>
      <c r="AP908" s="40"/>
      <c r="AQ908" s="40"/>
      <c r="AR908" s="40"/>
      <c r="AS908" s="40"/>
      <c r="AT908" s="40"/>
      <c r="AU908" s="40"/>
      <c r="AV908" s="40"/>
      <c r="AW908" s="40"/>
      <c r="AX908" s="40"/>
      <c r="AY908" s="40"/>
      <c r="AZ908" s="40"/>
      <c r="BA908" s="40"/>
      <c r="BB908" s="40"/>
      <c r="BC908" s="40"/>
      <c r="BD908" s="40"/>
      <c r="BE908" s="40"/>
      <c r="BF908" s="40"/>
      <c r="BG908" s="40"/>
      <c r="BH908" s="40"/>
      <c r="BI908" s="40"/>
      <c r="BJ908" s="40"/>
      <c r="BK908" s="40"/>
      <c r="BL908" s="40"/>
      <c r="BM908" s="40"/>
      <c r="BN908" s="40"/>
      <c r="BO908" s="40"/>
      <c r="BP908" s="40"/>
      <c r="BQ908" s="40"/>
      <c r="BR908" s="40"/>
      <c r="BS908" s="40"/>
      <c r="BT908" s="40"/>
      <c r="BU908" s="40"/>
      <c r="BV908" s="40"/>
      <c r="BW908" s="40"/>
      <c r="BX908" s="40"/>
      <c r="BY908" s="40"/>
      <c r="BZ908" s="40"/>
      <c r="CA908" s="40"/>
      <c r="CB908" s="40"/>
      <c r="CC908" s="40"/>
      <c r="CD908" s="40"/>
      <c r="CE908" s="40"/>
      <c r="CF908" s="40"/>
      <c r="CG908" s="40"/>
    </row>
    <row r="909" spans="1:85" s="30" customFormat="1" ht="24">
      <c r="A909" s="6" t="s">
        <v>453</v>
      </c>
      <c r="B909" s="5" t="s">
        <v>33</v>
      </c>
      <c r="C909" s="5" t="s">
        <v>8</v>
      </c>
      <c r="D909" s="5" t="s">
        <v>6</v>
      </c>
      <c r="E909" s="5" t="s">
        <v>451</v>
      </c>
      <c r="F909" s="8"/>
      <c r="G909" s="121">
        <f>G910+G916+G913</f>
        <v>1700000</v>
      </c>
      <c r="H909" s="121">
        <f>H910+H916+H913</f>
        <v>2318157.6</v>
      </c>
      <c r="I909" s="121">
        <f>I910+I916+I913</f>
        <v>2197649.3200000003</v>
      </c>
      <c r="J909" s="117">
        <f t="shared" si="183"/>
        <v>94.801549299322886</v>
      </c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  <c r="AA909" s="24"/>
      <c r="AB909" s="24"/>
      <c r="AC909" s="24"/>
      <c r="AD909" s="24"/>
      <c r="AE909" s="24"/>
      <c r="AF909" s="24"/>
      <c r="AG909" s="24"/>
      <c r="AH909" s="24"/>
      <c r="AI909" s="24"/>
      <c r="AJ909" s="24"/>
      <c r="AK909" s="24"/>
      <c r="AL909" s="24"/>
      <c r="AM909" s="24"/>
      <c r="AN909" s="24"/>
      <c r="AO909" s="24"/>
      <c r="AP909" s="24"/>
      <c r="AQ909" s="24"/>
      <c r="AR909" s="24"/>
      <c r="AS909" s="24"/>
      <c r="AT909" s="24"/>
      <c r="AU909" s="24"/>
      <c r="AV909" s="24"/>
      <c r="AW909" s="24"/>
      <c r="AX909" s="24"/>
      <c r="AY909" s="24"/>
      <c r="AZ909" s="24"/>
      <c r="BA909" s="24"/>
      <c r="BB909" s="24"/>
      <c r="BC909" s="24"/>
      <c r="BD909" s="24"/>
      <c r="BE909" s="24"/>
      <c r="BF909" s="24"/>
      <c r="BG909" s="24"/>
      <c r="BH909" s="24"/>
      <c r="BI909" s="24"/>
      <c r="BJ909" s="24"/>
      <c r="BK909" s="24"/>
      <c r="BL909" s="24"/>
      <c r="BM909" s="24"/>
      <c r="BN909" s="24"/>
      <c r="BO909" s="24"/>
      <c r="BP909" s="24"/>
      <c r="BQ909" s="24"/>
      <c r="BR909" s="24"/>
      <c r="BS909" s="24"/>
      <c r="BT909" s="24"/>
      <c r="BU909" s="24"/>
      <c r="BV909" s="24"/>
      <c r="BW909" s="24"/>
      <c r="BX909" s="24"/>
      <c r="BY909" s="24"/>
      <c r="BZ909" s="24"/>
      <c r="CA909" s="24"/>
      <c r="CB909" s="24"/>
      <c r="CC909" s="24"/>
      <c r="CD909" s="24"/>
      <c r="CE909" s="24"/>
      <c r="CF909" s="24"/>
      <c r="CG909" s="24"/>
    </row>
    <row r="910" spans="1:85" s="30" customFormat="1" ht="12">
      <c r="A910" s="6" t="s">
        <v>154</v>
      </c>
      <c r="B910" s="5" t="s">
        <v>33</v>
      </c>
      <c r="C910" s="5" t="s">
        <v>8</v>
      </c>
      <c r="D910" s="5" t="s">
        <v>6</v>
      </c>
      <c r="E910" s="5" t="s">
        <v>511</v>
      </c>
      <c r="F910" s="8"/>
      <c r="G910" s="121">
        <f t="shared" si="194"/>
        <v>400000</v>
      </c>
      <c r="H910" s="121">
        <f t="shared" si="194"/>
        <v>949508.28</v>
      </c>
      <c r="I910" s="121">
        <f t="shared" si="194"/>
        <v>829000</v>
      </c>
      <c r="J910" s="117">
        <f t="shared" si="183"/>
        <v>87.308348696021895</v>
      </c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  <c r="AA910" s="24"/>
      <c r="AB910" s="24"/>
      <c r="AC910" s="24"/>
      <c r="AD910" s="24"/>
      <c r="AE910" s="24"/>
      <c r="AF910" s="24"/>
      <c r="AG910" s="24"/>
      <c r="AH910" s="24"/>
      <c r="AI910" s="24"/>
      <c r="AJ910" s="24"/>
      <c r="AK910" s="24"/>
      <c r="AL910" s="24"/>
      <c r="AM910" s="24"/>
      <c r="AN910" s="24"/>
      <c r="AO910" s="24"/>
      <c r="AP910" s="24"/>
      <c r="AQ910" s="24"/>
      <c r="AR910" s="24"/>
      <c r="AS910" s="24"/>
      <c r="AT910" s="24"/>
      <c r="AU910" s="24"/>
      <c r="AV910" s="24"/>
      <c r="AW910" s="24"/>
      <c r="AX910" s="24"/>
      <c r="AY910" s="24"/>
      <c r="AZ910" s="24"/>
      <c r="BA910" s="24"/>
      <c r="BB910" s="24"/>
      <c r="BC910" s="24"/>
      <c r="BD910" s="24"/>
      <c r="BE910" s="24"/>
      <c r="BF910" s="24"/>
      <c r="BG910" s="24"/>
      <c r="BH910" s="24"/>
      <c r="BI910" s="24"/>
      <c r="BJ910" s="24"/>
      <c r="BK910" s="24"/>
      <c r="BL910" s="24"/>
      <c r="BM910" s="24"/>
      <c r="BN910" s="24"/>
      <c r="BO910" s="24"/>
      <c r="BP910" s="24"/>
      <c r="BQ910" s="24"/>
      <c r="BR910" s="24"/>
      <c r="BS910" s="24"/>
      <c r="BT910" s="24"/>
      <c r="BU910" s="24"/>
      <c r="BV910" s="24"/>
      <c r="BW910" s="24"/>
      <c r="BX910" s="24"/>
      <c r="BY910" s="24"/>
      <c r="BZ910" s="24"/>
      <c r="CA910" s="24"/>
      <c r="CB910" s="24"/>
      <c r="CC910" s="24"/>
      <c r="CD910" s="24"/>
      <c r="CE910" s="24"/>
      <c r="CF910" s="24"/>
      <c r="CG910" s="24"/>
    </row>
    <row r="911" spans="1:85" s="30" customFormat="1" ht="12">
      <c r="A911" s="6" t="s">
        <v>317</v>
      </c>
      <c r="B911" s="5" t="s">
        <v>33</v>
      </c>
      <c r="C911" s="5" t="s">
        <v>8</v>
      </c>
      <c r="D911" s="5" t="s">
        <v>6</v>
      </c>
      <c r="E911" s="5" t="s">
        <v>511</v>
      </c>
      <c r="F911" s="8" t="s">
        <v>58</v>
      </c>
      <c r="G911" s="121">
        <f t="shared" si="194"/>
        <v>400000</v>
      </c>
      <c r="H911" s="121">
        <f t="shared" si="194"/>
        <v>949508.28</v>
      </c>
      <c r="I911" s="121">
        <f t="shared" si="194"/>
        <v>829000</v>
      </c>
      <c r="J911" s="117">
        <f t="shared" si="183"/>
        <v>87.308348696021895</v>
      </c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  <c r="AA911" s="24"/>
      <c r="AB911" s="24"/>
      <c r="AC911" s="24"/>
      <c r="AD911" s="24"/>
      <c r="AE911" s="24"/>
      <c r="AF911" s="24"/>
      <c r="AG911" s="24"/>
      <c r="AH911" s="24"/>
      <c r="AI911" s="24"/>
      <c r="AJ911" s="24"/>
      <c r="AK911" s="24"/>
      <c r="AL911" s="24"/>
      <c r="AM911" s="24"/>
      <c r="AN911" s="24"/>
      <c r="AO911" s="24"/>
      <c r="AP911" s="24"/>
      <c r="AQ911" s="24"/>
      <c r="AR911" s="24"/>
      <c r="AS911" s="24"/>
      <c r="AT911" s="24"/>
      <c r="AU911" s="24"/>
      <c r="AV911" s="24"/>
      <c r="AW911" s="24"/>
      <c r="AX911" s="24"/>
      <c r="AY911" s="24"/>
      <c r="AZ911" s="24"/>
      <c r="BA911" s="24"/>
      <c r="BB911" s="24"/>
      <c r="BC911" s="24"/>
      <c r="BD911" s="24"/>
      <c r="BE911" s="24"/>
      <c r="BF911" s="24"/>
      <c r="BG911" s="24"/>
      <c r="BH911" s="24"/>
      <c r="BI911" s="24"/>
      <c r="BJ911" s="24"/>
      <c r="BK911" s="24"/>
      <c r="BL911" s="24"/>
      <c r="BM911" s="24"/>
      <c r="BN911" s="24"/>
      <c r="BO911" s="24"/>
      <c r="BP911" s="24"/>
      <c r="BQ911" s="24"/>
      <c r="BR911" s="24"/>
      <c r="BS911" s="24"/>
      <c r="BT911" s="24"/>
      <c r="BU911" s="24"/>
      <c r="BV911" s="24"/>
      <c r="BW911" s="24"/>
      <c r="BX911" s="24"/>
      <c r="BY911" s="24"/>
      <c r="BZ911" s="24"/>
      <c r="CA911" s="24"/>
      <c r="CB911" s="24"/>
      <c r="CC911" s="24"/>
      <c r="CD911" s="24"/>
      <c r="CE911" s="24"/>
      <c r="CF911" s="24"/>
      <c r="CG911" s="24"/>
    </row>
    <row r="912" spans="1:85" s="30" customFormat="1" ht="13.5" customHeight="1">
      <c r="A912" s="6" t="s">
        <v>78</v>
      </c>
      <c r="B912" s="5" t="s">
        <v>33</v>
      </c>
      <c r="C912" s="5" t="s">
        <v>8</v>
      </c>
      <c r="D912" s="5" t="s">
        <v>6</v>
      </c>
      <c r="E912" s="5" t="s">
        <v>511</v>
      </c>
      <c r="F912" s="8" t="s">
        <v>59</v>
      </c>
      <c r="G912" s="121">
        <v>400000</v>
      </c>
      <c r="H912" s="121">
        <v>949508.28</v>
      </c>
      <c r="I912" s="121">
        <v>829000</v>
      </c>
      <c r="J912" s="117">
        <f t="shared" si="183"/>
        <v>87.308348696021895</v>
      </c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  <c r="AA912" s="24"/>
      <c r="AB912" s="24"/>
      <c r="AC912" s="24"/>
      <c r="AD912" s="24"/>
      <c r="AE912" s="24"/>
      <c r="AF912" s="24"/>
      <c r="AG912" s="24"/>
      <c r="AH912" s="24"/>
      <c r="AI912" s="24"/>
      <c r="AJ912" s="24"/>
      <c r="AK912" s="24"/>
      <c r="AL912" s="24"/>
      <c r="AM912" s="24"/>
      <c r="AN912" s="24"/>
      <c r="AO912" s="24"/>
      <c r="AP912" s="24"/>
      <c r="AQ912" s="24"/>
      <c r="AR912" s="24"/>
      <c r="AS912" s="24"/>
      <c r="AT912" s="24"/>
      <c r="AU912" s="24"/>
      <c r="AV912" s="24"/>
      <c r="AW912" s="24"/>
      <c r="AX912" s="24"/>
      <c r="AY912" s="24"/>
      <c r="AZ912" s="24"/>
      <c r="BA912" s="24"/>
      <c r="BB912" s="24"/>
      <c r="BC912" s="24"/>
      <c r="BD912" s="24"/>
      <c r="BE912" s="24"/>
      <c r="BF912" s="24"/>
      <c r="BG912" s="24"/>
      <c r="BH912" s="24"/>
      <c r="BI912" s="24"/>
      <c r="BJ912" s="24"/>
      <c r="BK912" s="24"/>
      <c r="BL912" s="24"/>
      <c r="BM912" s="24"/>
      <c r="BN912" s="24"/>
      <c r="BO912" s="24"/>
      <c r="BP912" s="24"/>
      <c r="BQ912" s="24"/>
      <c r="BR912" s="24"/>
      <c r="BS912" s="24"/>
      <c r="BT912" s="24"/>
      <c r="BU912" s="24"/>
      <c r="BV912" s="24"/>
      <c r="BW912" s="24"/>
      <c r="BX912" s="24"/>
      <c r="BY912" s="24"/>
      <c r="BZ912" s="24"/>
      <c r="CA912" s="24"/>
      <c r="CB912" s="24"/>
      <c r="CC912" s="24"/>
      <c r="CD912" s="24"/>
      <c r="CE912" s="24"/>
      <c r="CF912" s="24"/>
      <c r="CG912" s="24"/>
    </row>
    <row r="913" spans="1:85" s="30" customFormat="1" ht="29.25" hidden="1" customHeight="1">
      <c r="A913" s="6" t="s">
        <v>691</v>
      </c>
      <c r="B913" s="5" t="s">
        <v>33</v>
      </c>
      <c r="C913" s="5" t="s">
        <v>8</v>
      </c>
      <c r="D913" s="5" t="s">
        <v>6</v>
      </c>
      <c r="E913" s="5" t="s">
        <v>688</v>
      </c>
      <c r="F913" s="8"/>
      <c r="G913" s="121">
        <f t="shared" si="194"/>
        <v>0</v>
      </c>
      <c r="H913" s="121">
        <f t="shared" si="194"/>
        <v>0</v>
      </c>
      <c r="I913" s="121">
        <f t="shared" si="194"/>
        <v>0</v>
      </c>
      <c r="J913" s="117" t="e">
        <f t="shared" si="183"/>
        <v>#DIV/0!</v>
      </c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  <c r="AA913" s="24"/>
      <c r="AB913" s="24"/>
      <c r="AC913" s="24"/>
      <c r="AD913" s="24"/>
      <c r="AE913" s="24"/>
      <c r="AF913" s="24"/>
      <c r="AG913" s="24"/>
      <c r="AH913" s="24"/>
      <c r="AI913" s="24"/>
      <c r="AJ913" s="24"/>
      <c r="AK913" s="24"/>
      <c r="AL913" s="24"/>
      <c r="AM913" s="24"/>
      <c r="AN913" s="24"/>
      <c r="AO913" s="24"/>
      <c r="AP913" s="24"/>
      <c r="AQ913" s="24"/>
      <c r="AR913" s="24"/>
      <c r="AS913" s="24"/>
      <c r="AT913" s="24"/>
      <c r="AU913" s="24"/>
      <c r="AV913" s="24"/>
      <c r="AW913" s="24"/>
      <c r="AX913" s="24"/>
      <c r="AY913" s="24"/>
      <c r="AZ913" s="24"/>
      <c r="BA913" s="24"/>
      <c r="BB913" s="24"/>
      <c r="BC913" s="24"/>
      <c r="BD913" s="24"/>
      <c r="BE913" s="24"/>
      <c r="BF913" s="24"/>
      <c r="BG913" s="24"/>
      <c r="BH913" s="24"/>
      <c r="BI913" s="24"/>
      <c r="BJ913" s="24"/>
      <c r="BK913" s="24"/>
      <c r="BL913" s="24"/>
      <c r="BM913" s="24"/>
      <c r="BN913" s="24"/>
      <c r="BO913" s="24"/>
      <c r="BP913" s="24"/>
      <c r="BQ913" s="24"/>
      <c r="BR913" s="24"/>
      <c r="BS913" s="24"/>
      <c r="BT913" s="24"/>
      <c r="BU913" s="24"/>
      <c r="BV913" s="24"/>
      <c r="BW913" s="24"/>
      <c r="BX913" s="24"/>
      <c r="BY913" s="24"/>
      <c r="BZ913" s="24"/>
      <c r="CA913" s="24"/>
      <c r="CB913" s="24"/>
      <c r="CC913" s="24"/>
      <c r="CD913" s="24"/>
      <c r="CE913" s="24"/>
      <c r="CF913" s="24"/>
      <c r="CG913" s="24"/>
    </row>
    <row r="914" spans="1:85" s="30" customFormat="1" ht="12" hidden="1">
      <c r="A914" s="6" t="s">
        <v>62</v>
      </c>
      <c r="B914" s="5" t="s">
        <v>33</v>
      </c>
      <c r="C914" s="5" t="s">
        <v>8</v>
      </c>
      <c r="D914" s="5" t="s">
        <v>6</v>
      </c>
      <c r="E914" s="5" t="s">
        <v>688</v>
      </c>
      <c r="F914" s="8" t="s">
        <v>22</v>
      </c>
      <c r="G914" s="121">
        <f t="shared" si="194"/>
        <v>0</v>
      </c>
      <c r="H914" s="121">
        <f t="shared" si="194"/>
        <v>0</v>
      </c>
      <c r="I914" s="121">
        <f t="shared" si="194"/>
        <v>0</v>
      </c>
      <c r="J914" s="117" t="e">
        <f t="shared" si="183"/>
        <v>#DIV/0!</v>
      </c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  <c r="AA914" s="24"/>
      <c r="AB914" s="24"/>
      <c r="AC914" s="24"/>
      <c r="AD914" s="24"/>
      <c r="AE914" s="24"/>
      <c r="AF914" s="24"/>
      <c r="AG914" s="24"/>
      <c r="AH914" s="24"/>
      <c r="AI914" s="24"/>
      <c r="AJ914" s="24"/>
      <c r="AK914" s="24"/>
      <c r="AL914" s="24"/>
      <c r="AM914" s="24"/>
      <c r="AN914" s="24"/>
      <c r="AO914" s="24"/>
      <c r="AP914" s="24"/>
      <c r="AQ914" s="24"/>
      <c r="AR914" s="24"/>
      <c r="AS914" s="24"/>
      <c r="AT914" s="24"/>
      <c r="AU914" s="24"/>
      <c r="AV914" s="24"/>
      <c r="AW914" s="24"/>
      <c r="AX914" s="24"/>
      <c r="AY914" s="24"/>
      <c r="AZ914" s="24"/>
      <c r="BA914" s="24"/>
      <c r="BB914" s="24"/>
      <c r="BC914" s="24"/>
      <c r="BD914" s="24"/>
      <c r="BE914" s="24"/>
      <c r="BF914" s="24"/>
      <c r="BG914" s="24"/>
      <c r="BH914" s="24"/>
      <c r="BI914" s="24"/>
      <c r="BJ914" s="24"/>
      <c r="BK914" s="24"/>
      <c r="BL914" s="24"/>
      <c r="BM914" s="24"/>
      <c r="BN914" s="24"/>
      <c r="BO914" s="24"/>
      <c r="BP914" s="24"/>
      <c r="BQ914" s="24"/>
      <c r="BR914" s="24"/>
      <c r="BS914" s="24"/>
      <c r="BT914" s="24"/>
      <c r="BU914" s="24"/>
      <c r="BV914" s="24"/>
      <c r="BW914" s="24"/>
      <c r="BX914" s="24"/>
      <c r="BY914" s="24"/>
      <c r="BZ914" s="24"/>
      <c r="CA914" s="24"/>
      <c r="CB914" s="24"/>
      <c r="CC914" s="24"/>
      <c r="CD914" s="24"/>
      <c r="CE914" s="24"/>
      <c r="CF914" s="24"/>
      <c r="CG914" s="24"/>
    </row>
    <row r="915" spans="1:85" s="30" customFormat="1" ht="24" hidden="1">
      <c r="A915" s="6" t="s">
        <v>301</v>
      </c>
      <c r="B915" s="5" t="s">
        <v>33</v>
      </c>
      <c r="C915" s="5" t="s">
        <v>8</v>
      </c>
      <c r="D915" s="5" t="s">
        <v>6</v>
      </c>
      <c r="E915" s="5" t="s">
        <v>688</v>
      </c>
      <c r="F915" s="8" t="s">
        <v>67</v>
      </c>
      <c r="G915" s="121">
        <v>0</v>
      </c>
      <c r="H915" s="121"/>
      <c r="I915" s="121">
        <v>0</v>
      </c>
      <c r="J915" s="117" t="e">
        <f t="shared" ref="J915:J978" si="195">I915/H915*100</f>
        <v>#DIV/0!</v>
      </c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  <c r="AA915" s="24"/>
      <c r="AB915" s="24"/>
      <c r="AC915" s="24"/>
      <c r="AD915" s="24"/>
      <c r="AE915" s="24"/>
      <c r="AF915" s="24"/>
      <c r="AG915" s="24"/>
      <c r="AH915" s="24"/>
      <c r="AI915" s="24"/>
      <c r="AJ915" s="24"/>
      <c r="AK915" s="24"/>
      <c r="AL915" s="24"/>
      <c r="AM915" s="24"/>
      <c r="AN915" s="24"/>
      <c r="AO915" s="24"/>
      <c r="AP915" s="24"/>
      <c r="AQ915" s="24"/>
      <c r="AR915" s="24"/>
      <c r="AS915" s="24"/>
      <c r="AT915" s="24"/>
      <c r="AU915" s="24"/>
      <c r="AV915" s="24"/>
      <c r="AW915" s="24"/>
      <c r="AX915" s="24"/>
      <c r="AY915" s="24"/>
      <c r="AZ915" s="24"/>
      <c r="BA915" s="24"/>
      <c r="BB915" s="24"/>
      <c r="BC915" s="24"/>
      <c r="BD915" s="24"/>
      <c r="BE915" s="24"/>
      <c r="BF915" s="24"/>
      <c r="BG915" s="24"/>
      <c r="BH915" s="24"/>
      <c r="BI915" s="24"/>
      <c r="BJ915" s="24"/>
      <c r="BK915" s="24"/>
      <c r="BL915" s="24"/>
      <c r="BM915" s="24"/>
      <c r="BN915" s="24"/>
      <c r="BO915" s="24"/>
      <c r="BP915" s="24"/>
      <c r="BQ915" s="24"/>
      <c r="BR915" s="24"/>
      <c r="BS915" s="24"/>
      <c r="BT915" s="24"/>
      <c r="BU915" s="24"/>
      <c r="BV915" s="24"/>
      <c r="BW915" s="24"/>
      <c r="BX915" s="24"/>
      <c r="BY915" s="24"/>
      <c r="BZ915" s="24"/>
      <c r="CA915" s="24"/>
      <c r="CB915" s="24"/>
      <c r="CC915" s="24"/>
      <c r="CD915" s="24"/>
      <c r="CE915" s="24"/>
      <c r="CF915" s="24"/>
      <c r="CG915" s="24"/>
    </row>
    <row r="916" spans="1:85" s="30" customFormat="1" ht="13.5" customHeight="1">
      <c r="A916" s="6" t="s">
        <v>529</v>
      </c>
      <c r="B916" s="5" t="s">
        <v>33</v>
      </c>
      <c r="C916" s="5" t="s">
        <v>8</v>
      </c>
      <c r="D916" s="5" t="s">
        <v>6</v>
      </c>
      <c r="E916" s="5" t="s">
        <v>568</v>
      </c>
      <c r="F916" s="8"/>
      <c r="G916" s="121">
        <f t="shared" ref="G916:I917" si="196">G917</f>
        <v>1300000</v>
      </c>
      <c r="H916" s="121">
        <f t="shared" si="196"/>
        <v>1368649.32</v>
      </c>
      <c r="I916" s="121">
        <f t="shared" si="196"/>
        <v>1368649.32</v>
      </c>
      <c r="J916" s="117">
        <f t="shared" si="195"/>
        <v>100</v>
      </c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  <c r="AA916" s="24"/>
      <c r="AB916" s="24"/>
      <c r="AC916" s="24"/>
      <c r="AD916" s="24"/>
      <c r="AE916" s="24"/>
      <c r="AF916" s="24"/>
      <c r="AG916" s="24"/>
      <c r="AH916" s="24"/>
      <c r="AI916" s="24"/>
      <c r="AJ916" s="24"/>
      <c r="AK916" s="24"/>
      <c r="AL916" s="24"/>
      <c r="AM916" s="24"/>
      <c r="AN916" s="24"/>
      <c r="AO916" s="24"/>
      <c r="AP916" s="24"/>
      <c r="AQ916" s="24"/>
      <c r="AR916" s="24"/>
      <c r="AS916" s="24"/>
      <c r="AT916" s="24"/>
      <c r="AU916" s="24"/>
      <c r="AV916" s="24"/>
      <c r="AW916" s="24"/>
      <c r="AX916" s="24"/>
      <c r="AY916" s="24"/>
      <c r="AZ916" s="24"/>
      <c r="BA916" s="24"/>
      <c r="BB916" s="24"/>
      <c r="BC916" s="24"/>
      <c r="BD916" s="24"/>
      <c r="BE916" s="24"/>
      <c r="BF916" s="24"/>
      <c r="BG916" s="24"/>
      <c r="BH916" s="24"/>
      <c r="BI916" s="24"/>
      <c r="BJ916" s="24"/>
      <c r="BK916" s="24"/>
      <c r="BL916" s="24"/>
      <c r="BM916" s="24"/>
      <c r="BN916" s="24"/>
      <c r="BO916" s="24"/>
      <c r="BP916" s="24"/>
      <c r="BQ916" s="24"/>
      <c r="BR916" s="24"/>
      <c r="BS916" s="24"/>
      <c r="BT916" s="24"/>
      <c r="BU916" s="24"/>
      <c r="BV916" s="24"/>
      <c r="BW916" s="24"/>
      <c r="BX916" s="24"/>
      <c r="BY916" s="24"/>
      <c r="BZ916" s="24"/>
      <c r="CA916" s="24"/>
      <c r="CB916" s="24"/>
      <c r="CC916" s="24"/>
      <c r="CD916" s="24"/>
      <c r="CE916" s="24"/>
      <c r="CF916" s="24"/>
      <c r="CG916" s="24"/>
    </row>
    <row r="917" spans="1:85" s="30" customFormat="1" ht="13.5" customHeight="1">
      <c r="A917" s="6" t="s">
        <v>317</v>
      </c>
      <c r="B917" s="5" t="s">
        <v>33</v>
      </c>
      <c r="C917" s="5" t="s">
        <v>8</v>
      </c>
      <c r="D917" s="5" t="s">
        <v>6</v>
      </c>
      <c r="E917" s="5" t="s">
        <v>568</v>
      </c>
      <c r="F917" s="8" t="s">
        <v>58</v>
      </c>
      <c r="G917" s="121">
        <f t="shared" si="196"/>
        <v>1300000</v>
      </c>
      <c r="H917" s="121">
        <f t="shared" si="196"/>
        <v>1368649.32</v>
      </c>
      <c r="I917" s="121">
        <f t="shared" si="196"/>
        <v>1368649.32</v>
      </c>
      <c r="J917" s="117">
        <f t="shared" si="195"/>
        <v>100</v>
      </c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  <c r="AA917" s="24"/>
      <c r="AB917" s="24"/>
      <c r="AC917" s="24"/>
      <c r="AD917" s="24"/>
      <c r="AE917" s="24"/>
      <c r="AF917" s="24"/>
      <c r="AG917" s="24"/>
      <c r="AH917" s="24"/>
      <c r="AI917" s="24"/>
      <c r="AJ917" s="24"/>
      <c r="AK917" s="24"/>
      <c r="AL917" s="24"/>
      <c r="AM917" s="24"/>
      <c r="AN917" s="24"/>
      <c r="AO917" s="24"/>
      <c r="AP917" s="24"/>
      <c r="AQ917" s="24"/>
      <c r="AR917" s="24"/>
      <c r="AS917" s="24"/>
      <c r="AT917" s="24"/>
      <c r="AU917" s="24"/>
      <c r="AV917" s="24"/>
      <c r="AW917" s="24"/>
      <c r="AX917" s="24"/>
      <c r="AY917" s="24"/>
      <c r="AZ917" s="24"/>
      <c r="BA917" s="24"/>
      <c r="BB917" s="24"/>
      <c r="BC917" s="24"/>
      <c r="BD917" s="24"/>
      <c r="BE917" s="24"/>
      <c r="BF917" s="24"/>
      <c r="BG917" s="24"/>
      <c r="BH917" s="24"/>
      <c r="BI917" s="24"/>
      <c r="BJ917" s="24"/>
      <c r="BK917" s="24"/>
      <c r="BL917" s="24"/>
      <c r="BM917" s="24"/>
      <c r="BN917" s="24"/>
      <c r="BO917" s="24"/>
      <c r="BP917" s="24"/>
      <c r="BQ917" s="24"/>
      <c r="BR917" s="24"/>
      <c r="BS917" s="24"/>
      <c r="BT917" s="24"/>
      <c r="BU917" s="24"/>
      <c r="BV917" s="24"/>
      <c r="BW917" s="24"/>
      <c r="BX917" s="24"/>
      <c r="BY917" s="24"/>
      <c r="BZ917" s="24"/>
      <c r="CA917" s="24"/>
      <c r="CB917" s="24"/>
      <c r="CC917" s="24"/>
      <c r="CD917" s="24"/>
      <c r="CE917" s="24"/>
      <c r="CF917" s="24"/>
      <c r="CG917" s="24"/>
    </row>
    <row r="918" spans="1:85" s="30" customFormat="1" ht="11.25" customHeight="1">
      <c r="A918" s="6" t="s">
        <v>78</v>
      </c>
      <c r="B918" s="5" t="s">
        <v>33</v>
      </c>
      <c r="C918" s="5" t="s">
        <v>8</v>
      </c>
      <c r="D918" s="5" t="s">
        <v>6</v>
      </c>
      <c r="E918" s="5" t="s">
        <v>568</v>
      </c>
      <c r="F918" s="8" t="s">
        <v>59</v>
      </c>
      <c r="G918" s="121">
        <v>1300000</v>
      </c>
      <c r="H918" s="121">
        <v>1368649.32</v>
      </c>
      <c r="I918" s="121">
        <v>1368649.32</v>
      </c>
      <c r="J918" s="117">
        <f t="shared" si="195"/>
        <v>100</v>
      </c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  <c r="AA918" s="24"/>
      <c r="AB918" s="24"/>
      <c r="AC918" s="24"/>
      <c r="AD918" s="24"/>
      <c r="AE918" s="24"/>
      <c r="AF918" s="24"/>
      <c r="AG918" s="24"/>
      <c r="AH918" s="24"/>
      <c r="AI918" s="24"/>
      <c r="AJ918" s="24"/>
      <c r="AK918" s="24"/>
      <c r="AL918" s="24"/>
      <c r="AM918" s="24"/>
      <c r="AN918" s="24"/>
      <c r="AO918" s="24"/>
      <c r="AP918" s="24"/>
      <c r="AQ918" s="24"/>
      <c r="AR918" s="24"/>
      <c r="AS918" s="24"/>
      <c r="AT918" s="24"/>
      <c r="AU918" s="24"/>
      <c r="AV918" s="24"/>
      <c r="AW918" s="24"/>
      <c r="AX918" s="24"/>
      <c r="AY918" s="24"/>
      <c r="AZ918" s="24"/>
      <c r="BA918" s="24"/>
      <c r="BB918" s="24"/>
      <c r="BC918" s="24"/>
      <c r="BD918" s="24"/>
      <c r="BE918" s="24"/>
      <c r="BF918" s="24"/>
      <c r="BG918" s="24"/>
      <c r="BH918" s="24"/>
      <c r="BI918" s="24"/>
      <c r="BJ918" s="24"/>
      <c r="BK918" s="24"/>
      <c r="BL918" s="24"/>
      <c r="BM918" s="24"/>
      <c r="BN918" s="24"/>
      <c r="BO918" s="24"/>
      <c r="BP918" s="24"/>
      <c r="BQ918" s="24"/>
      <c r="BR918" s="24"/>
      <c r="BS918" s="24"/>
      <c r="BT918" s="24"/>
      <c r="BU918" s="24"/>
      <c r="BV918" s="24"/>
      <c r="BW918" s="24"/>
      <c r="BX918" s="24"/>
      <c r="BY918" s="24"/>
      <c r="BZ918" s="24"/>
      <c r="CA918" s="24"/>
      <c r="CB918" s="24"/>
      <c r="CC918" s="24"/>
      <c r="CD918" s="24"/>
      <c r="CE918" s="24"/>
      <c r="CF918" s="24"/>
      <c r="CG918" s="24"/>
    </row>
    <row r="919" spans="1:85" s="31" customFormat="1" ht="12" hidden="1">
      <c r="A919" s="1" t="s">
        <v>208</v>
      </c>
      <c r="B919" s="17">
        <v>801</v>
      </c>
      <c r="C919" s="2" t="s">
        <v>15</v>
      </c>
      <c r="D919" s="2"/>
      <c r="E919" s="2"/>
      <c r="F919" s="11"/>
      <c r="G919" s="119">
        <f t="shared" ref="G919:I926" si="197">G920</f>
        <v>0</v>
      </c>
      <c r="H919" s="119">
        <f t="shared" si="197"/>
        <v>0</v>
      </c>
      <c r="I919" s="119">
        <f t="shared" si="197"/>
        <v>0</v>
      </c>
      <c r="J919" s="117" t="e">
        <f t="shared" si="195"/>
        <v>#DIV/0!</v>
      </c>
      <c r="K919" s="30"/>
      <c r="L919" s="30"/>
    </row>
    <row r="920" spans="1:85" s="33" customFormat="1" ht="12" hidden="1">
      <c r="A920" s="18" t="s">
        <v>207</v>
      </c>
      <c r="B920" s="19">
        <v>801</v>
      </c>
      <c r="C920" s="3" t="s">
        <v>15</v>
      </c>
      <c r="D920" s="3" t="s">
        <v>8</v>
      </c>
      <c r="E920" s="3"/>
      <c r="F920" s="20"/>
      <c r="G920" s="120">
        <f t="shared" si="197"/>
        <v>0</v>
      </c>
      <c r="H920" s="120">
        <f t="shared" si="197"/>
        <v>0</v>
      </c>
      <c r="I920" s="120">
        <f t="shared" si="197"/>
        <v>0</v>
      </c>
      <c r="J920" s="117" t="e">
        <f t="shared" si="195"/>
        <v>#DIV/0!</v>
      </c>
      <c r="K920" s="53"/>
      <c r="L920" s="53"/>
    </row>
    <row r="921" spans="1:85" s="30" customFormat="1" ht="24" hidden="1">
      <c r="A921" s="9" t="s">
        <v>211</v>
      </c>
      <c r="B921" s="15">
        <v>801</v>
      </c>
      <c r="C921" s="5" t="s">
        <v>15</v>
      </c>
      <c r="D921" s="5" t="s">
        <v>8</v>
      </c>
      <c r="E921" s="5" t="s">
        <v>209</v>
      </c>
      <c r="F921" s="8"/>
      <c r="G921" s="121">
        <f>G925+G922</f>
        <v>0</v>
      </c>
      <c r="H921" s="121">
        <f>H925+H922</f>
        <v>0</v>
      </c>
      <c r="I921" s="121">
        <f>I925+I922</f>
        <v>0</v>
      </c>
      <c r="J921" s="117" t="e">
        <f t="shared" si="195"/>
        <v>#DIV/0!</v>
      </c>
    </row>
    <row r="922" spans="1:85" s="30" customFormat="1" ht="12" hidden="1">
      <c r="A922" s="6" t="s">
        <v>165</v>
      </c>
      <c r="B922" s="15">
        <v>801</v>
      </c>
      <c r="C922" s="5" t="s">
        <v>15</v>
      </c>
      <c r="D922" s="5" t="s">
        <v>8</v>
      </c>
      <c r="E922" s="5" t="s">
        <v>212</v>
      </c>
      <c r="F922" s="8"/>
      <c r="G922" s="121">
        <f t="shared" ref="G922:I923" si="198">G923</f>
        <v>0</v>
      </c>
      <c r="H922" s="121">
        <f t="shared" si="198"/>
        <v>0</v>
      </c>
      <c r="I922" s="121">
        <f t="shared" si="198"/>
        <v>0</v>
      </c>
      <c r="J922" s="117" t="e">
        <f t="shared" si="195"/>
        <v>#DIV/0!</v>
      </c>
    </row>
    <row r="923" spans="1:85" s="30" customFormat="1" ht="12" hidden="1">
      <c r="A923" s="14" t="s">
        <v>62</v>
      </c>
      <c r="B923" s="15">
        <v>801</v>
      </c>
      <c r="C923" s="5" t="s">
        <v>15</v>
      </c>
      <c r="D923" s="5" t="s">
        <v>8</v>
      </c>
      <c r="E923" s="5" t="s">
        <v>212</v>
      </c>
      <c r="F923" s="8" t="s">
        <v>22</v>
      </c>
      <c r="G923" s="121">
        <f t="shared" si="198"/>
        <v>0</v>
      </c>
      <c r="H923" s="121">
        <f t="shared" si="198"/>
        <v>0</v>
      </c>
      <c r="I923" s="121">
        <f t="shared" si="198"/>
        <v>0</v>
      </c>
      <c r="J923" s="117" t="e">
        <f t="shared" si="195"/>
        <v>#DIV/0!</v>
      </c>
    </row>
    <row r="924" spans="1:85" s="30" customFormat="1" ht="12" hidden="1">
      <c r="A924" s="6" t="s">
        <v>191</v>
      </c>
      <c r="B924" s="15">
        <v>801</v>
      </c>
      <c r="C924" s="5" t="s">
        <v>15</v>
      </c>
      <c r="D924" s="5" t="s">
        <v>8</v>
      </c>
      <c r="E924" s="5" t="s">
        <v>212</v>
      </c>
      <c r="F924" s="8" t="s">
        <v>192</v>
      </c>
      <c r="G924" s="121"/>
      <c r="H924" s="121"/>
      <c r="I924" s="121"/>
      <c r="J924" s="117" t="e">
        <f t="shared" si="195"/>
        <v>#DIV/0!</v>
      </c>
    </row>
    <row r="925" spans="1:85" s="30" customFormat="1" ht="12" hidden="1">
      <c r="A925" s="6" t="s">
        <v>165</v>
      </c>
      <c r="B925" s="15">
        <v>801</v>
      </c>
      <c r="C925" s="5" t="s">
        <v>15</v>
      </c>
      <c r="D925" s="5" t="s">
        <v>8</v>
      </c>
      <c r="E925" s="5" t="s">
        <v>212</v>
      </c>
      <c r="F925" s="8"/>
      <c r="G925" s="121">
        <f t="shared" si="197"/>
        <v>0</v>
      </c>
      <c r="H925" s="121">
        <f t="shared" si="197"/>
        <v>0</v>
      </c>
      <c r="I925" s="121">
        <f t="shared" si="197"/>
        <v>0</v>
      </c>
      <c r="J925" s="117" t="e">
        <f t="shared" si="195"/>
        <v>#DIV/0!</v>
      </c>
    </row>
    <row r="926" spans="1:85" s="30" customFormat="1" ht="12" hidden="1">
      <c r="A926" s="9" t="s">
        <v>60</v>
      </c>
      <c r="B926" s="15">
        <v>801</v>
      </c>
      <c r="C926" s="5" t="s">
        <v>15</v>
      </c>
      <c r="D926" s="5" t="s">
        <v>8</v>
      </c>
      <c r="E926" s="5" t="s">
        <v>212</v>
      </c>
      <c r="F926" s="8" t="s">
        <v>58</v>
      </c>
      <c r="G926" s="121">
        <f t="shared" si="197"/>
        <v>0</v>
      </c>
      <c r="H926" s="121">
        <f t="shared" si="197"/>
        <v>0</v>
      </c>
      <c r="I926" s="121">
        <f t="shared" si="197"/>
        <v>0</v>
      </c>
      <c r="J926" s="117" t="e">
        <f t="shared" si="195"/>
        <v>#DIV/0!</v>
      </c>
    </row>
    <row r="927" spans="1:85" s="30" customFormat="1" ht="12" hidden="1">
      <c r="A927" s="9" t="s">
        <v>76</v>
      </c>
      <c r="B927" s="15">
        <v>801</v>
      </c>
      <c r="C927" s="5" t="s">
        <v>15</v>
      </c>
      <c r="D927" s="5" t="s">
        <v>8</v>
      </c>
      <c r="E927" s="5" t="s">
        <v>212</v>
      </c>
      <c r="F927" s="8" t="s">
        <v>59</v>
      </c>
      <c r="G927" s="121"/>
      <c r="H927" s="121"/>
      <c r="I927" s="121"/>
      <c r="J927" s="117" t="e">
        <f t="shared" si="195"/>
        <v>#DIV/0!</v>
      </c>
    </row>
    <row r="928" spans="1:85" s="30" customFormat="1" ht="6" customHeight="1">
      <c r="A928" s="6"/>
      <c r="B928" s="5"/>
      <c r="C928" s="5"/>
      <c r="D928" s="5"/>
      <c r="E928" s="5"/>
      <c r="F928" s="5"/>
      <c r="G928" s="121"/>
      <c r="H928" s="121"/>
      <c r="I928" s="121"/>
      <c r="J928" s="117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  <c r="AA928" s="24"/>
      <c r="AB928" s="24"/>
      <c r="AC928" s="24"/>
      <c r="AD928" s="24"/>
      <c r="AE928" s="24"/>
      <c r="AF928" s="24"/>
      <c r="AG928" s="24"/>
      <c r="AH928" s="24"/>
      <c r="AI928" s="24"/>
      <c r="AJ928" s="24"/>
      <c r="AK928" s="24"/>
      <c r="AL928" s="24"/>
      <c r="AM928" s="24"/>
      <c r="AN928" s="24"/>
      <c r="AO928" s="24"/>
      <c r="AP928" s="24"/>
      <c r="AQ928" s="24"/>
      <c r="AR928" s="24"/>
      <c r="AS928" s="24"/>
      <c r="AT928" s="24"/>
      <c r="AU928" s="24"/>
      <c r="AV928" s="24"/>
      <c r="AW928" s="24"/>
      <c r="AX928" s="24"/>
      <c r="AY928" s="24"/>
      <c r="AZ928" s="24"/>
      <c r="BA928" s="24"/>
      <c r="BB928" s="24"/>
      <c r="BC928" s="24"/>
      <c r="BD928" s="24"/>
      <c r="BE928" s="24"/>
      <c r="BF928" s="24"/>
      <c r="BG928" s="24"/>
      <c r="BH928" s="24"/>
      <c r="BI928" s="24"/>
      <c r="BJ928" s="24"/>
      <c r="BK928" s="24"/>
      <c r="BL928" s="24"/>
      <c r="BM928" s="24"/>
      <c r="BN928" s="24"/>
      <c r="BO928" s="24"/>
      <c r="BP928" s="24"/>
      <c r="BQ928" s="24"/>
      <c r="BR928" s="24"/>
      <c r="BS928" s="24"/>
      <c r="BT928" s="24"/>
      <c r="BU928" s="24"/>
      <c r="BV928" s="24"/>
      <c r="BW928" s="24"/>
      <c r="BX928" s="24"/>
      <c r="BY928" s="24"/>
      <c r="BZ928" s="24"/>
      <c r="CA928" s="24"/>
      <c r="CB928" s="24"/>
      <c r="CC928" s="24"/>
      <c r="CD928" s="24"/>
      <c r="CE928" s="24"/>
      <c r="CF928" s="24"/>
      <c r="CG928" s="24"/>
    </row>
    <row r="929" spans="1:85" s="30" customFormat="1" ht="19.5" customHeight="1">
      <c r="A929" s="10" t="s">
        <v>541</v>
      </c>
      <c r="B929" s="2" t="s">
        <v>365</v>
      </c>
      <c r="C929" s="2"/>
      <c r="D929" s="2"/>
      <c r="E929" s="2"/>
      <c r="F929" s="2"/>
      <c r="G929" s="119">
        <f t="shared" ref="G929:I930" si="199">G930</f>
        <v>2114031</v>
      </c>
      <c r="H929" s="119">
        <f t="shared" si="199"/>
        <v>2115407.41</v>
      </c>
      <c r="I929" s="119">
        <f t="shared" si="199"/>
        <v>2050228.1</v>
      </c>
      <c r="J929" s="115">
        <f t="shared" si="195"/>
        <v>96.9188294561188</v>
      </c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  <c r="AA929" s="24"/>
      <c r="AB929" s="24"/>
      <c r="AC929" s="24"/>
      <c r="AD929" s="24"/>
      <c r="AE929" s="24"/>
      <c r="AF929" s="24"/>
      <c r="AG929" s="24"/>
      <c r="AH929" s="24"/>
      <c r="AI929" s="24"/>
      <c r="AJ929" s="24"/>
      <c r="AK929" s="24"/>
      <c r="AL929" s="24"/>
      <c r="AM929" s="24"/>
      <c r="AN929" s="24"/>
      <c r="AO929" s="24"/>
      <c r="AP929" s="24"/>
      <c r="AQ929" s="24"/>
      <c r="AR929" s="24"/>
      <c r="AS929" s="24"/>
      <c r="AT929" s="24"/>
      <c r="AU929" s="24"/>
      <c r="AV929" s="24"/>
      <c r="AW929" s="24"/>
      <c r="AX929" s="24"/>
      <c r="AY929" s="24"/>
      <c r="AZ929" s="24"/>
      <c r="BA929" s="24"/>
      <c r="BB929" s="24"/>
      <c r="BC929" s="24"/>
      <c r="BD929" s="24"/>
      <c r="BE929" s="24"/>
      <c r="BF929" s="24"/>
      <c r="BG929" s="24"/>
      <c r="BH929" s="24"/>
      <c r="BI929" s="24"/>
      <c r="BJ929" s="24"/>
      <c r="BK929" s="24"/>
      <c r="BL929" s="24"/>
      <c r="BM929" s="24"/>
      <c r="BN929" s="24"/>
      <c r="BO929" s="24"/>
      <c r="BP929" s="24"/>
      <c r="BQ929" s="24"/>
      <c r="BR929" s="24"/>
      <c r="BS929" s="24"/>
      <c r="BT929" s="24"/>
      <c r="BU929" s="24"/>
      <c r="BV929" s="24"/>
      <c r="BW929" s="24"/>
      <c r="BX929" s="24"/>
      <c r="BY929" s="24"/>
      <c r="BZ929" s="24"/>
      <c r="CA929" s="24"/>
      <c r="CB929" s="24"/>
      <c r="CC929" s="24"/>
      <c r="CD929" s="24"/>
      <c r="CE929" s="24"/>
      <c r="CF929" s="24"/>
      <c r="CG929" s="24"/>
    </row>
    <row r="930" spans="1:85" s="30" customFormat="1" ht="24">
      <c r="A930" s="7" t="s">
        <v>544</v>
      </c>
      <c r="B930" s="3" t="s">
        <v>366</v>
      </c>
      <c r="C930" s="3" t="s">
        <v>5</v>
      </c>
      <c r="D930" s="3" t="s">
        <v>7</v>
      </c>
      <c r="E930" s="3"/>
      <c r="F930" s="3"/>
      <c r="G930" s="120">
        <f t="shared" si="199"/>
        <v>2114031</v>
      </c>
      <c r="H930" s="120">
        <f t="shared" si="199"/>
        <v>2115407.41</v>
      </c>
      <c r="I930" s="120">
        <f t="shared" si="199"/>
        <v>2050228.1</v>
      </c>
      <c r="J930" s="116">
        <f t="shared" si="195"/>
        <v>96.9188294561188</v>
      </c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  <c r="AA930" s="24"/>
      <c r="AB930" s="24"/>
      <c r="AC930" s="24"/>
      <c r="AD930" s="24"/>
      <c r="AE930" s="24"/>
      <c r="AF930" s="24"/>
      <c r="AG930" s="24"/>
      <c r="AH930" s="24"/>
      <c r="AI930" s="24"/>
      <c r="AJ930" s="24"/>
      <c r="AK930" s="24"/>
      <c r="AL930" s="24"/>
      <c r="AM930" s="24"/>
      <c r="AN930" s="24"/>
      <c r="AO930" s="24"/>
      <c r="AP930" s="24"/>
      <c r="AQ930" s="24"/>
      <c r="AR930" s="24"/>
      <c r="AS930" s="24"/>
      <c r="AT930" s="24"/>
      <c r="AU930" s="24"/>
      <c r="AV930" s="24"/>
      <c r="AW930" s="24"/>
      <c r="AX930" s="24"/>
      <c r="AY930" s="24"/>
      <c r="AZ930" s="24"/>
      <c r="BA930" s="24"/>
      <c r="BB930" s="24"/>
      <c r="BC930" s="24"/>
      <c r="BD930" s="24"/>
      <c r="BE930" s="24"/>
      <c r="BF930" s="24"/>
      <c r="BG930" s="24"/>
      <c r="BH930" s="24"/>
      <c r="BI930" s="24"/>
      <c r="BJ930" s="24"/>
      <c r="BK930" s="24"/>
      <c r="BL930" s="24"/>
      <c r="BM930" s="24"/>
      <c r="BN930" s="24"/>
      <c r="BO930" s="24"/>
      <c r="BP930" s="24"/>
      <c r="BQ930" s="24"/>
      <c r="BR930" s="24"/>
      <c r="BS930" s="24"/>
      <c r="BT930" s="24"/>
      <c r="BU930" s="24"/>
      <c r="BV930" s="24"/>
      <c r="BW930" s="24"/>
      <c r="BX930" s="24"/>
      <c r="BY930" s="24"/>
      <c r="BZ930" s="24"/>
      <c r="CA930" s="24"/>
      <c r="CB930" s="24"/>
      <c r="CC930" s="24"/>
      <c r="CD930" s="24"/>
      <c r="CE930" s="24"/>
      <c r="CF930" s="24"/>
      <c r="CG930" s="24"/>
    </row>
    <row r="931" spans="1:85" s="30" customFormat="1" ht="12">
      <c r="A931" s="6" t="s">
        <v>55</v>
      </c>
      <c r="B931" s="5" t="s">
        <v>366</v>
      </c>
      <c r="C931" s="5" t="s">
        <v>5</v>
      </c>
      <c r="D931" s="5" t="s">
        <v>7</v>
      </c>
      <c r="E931" s="5" t="s">
        <v>116</v>
      </c>
      <c r="F931" s="5"/>
      <c r="G931" s="121">
        <f>G932+G936+G944</f>
        <v>2114031</v>
      </c>
      <c r="H931" s="121">
        <f>H932+H936+H944</f>
        <v>2115407.41</v>
      </c>
      <c r="I931" s="121">
        <f>I932+I936+I944</f>
        <v>2050228.1</v>
      </c>
      <c r="J931" s="117">
        <f t="shared" si="195"/>
        <v>96.9188294561188</v>
      </c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  <c r="AA931" s="24"/>
      <c r="AB931" s="24"/>
      <c r="AC931" s="24"/>
      <c r="AD931" s="24"/>
      <c r="AE931" s="24"/>
      <c r="AF931" s="24"/>
      <c r="AG931" s="24"/>
      <c r="AH931" s="24"/>
      <c r="AI931" s="24"/>
      <c r="AJ931" s="24"/>
      <c r="AK931" s="24"/>
      <c r="AL931" s="24"/>
      <c r="AM931" s="24"/>
      <c r="AN931" s="24"/>
      <c r="AO931" s="24"/>
      <c r="AP931" s="24"/>
      <c r="AQ931" s="24"/>
      <c r="AR931" s="24"/>
      <c r="AS931" s="24"/>
      <c r="AT931" s="24"/>
      <c r="AU931" s="24"/>
      <c r="AV931" s="24"/>
      <c r="AW931" s="24"/>
      <c r="AX931" s="24"/>
      <c r="AY931" s="24"/>
      <c r="AZ931" s="24"/>
      <c r="BA931" s="24"/>
      <c r="BB931" s="24"/>
      <c r="BC931" s="24"/>
      <c r="BD931" s="24"/>
      <c r="BE931" s="24"/>
      <c r="BF931" s="24"/>
      <c r="BG931" s="24"/>
      <c r="BH931" s="24"/>
      <c r="BI931" s="24"/>
      <c r="BJ931" s="24"/>
      <c r="BK931" s="24"/>
      <c r="BL931" s="24"/>
      <c r="BM931" s="24"/>
      <c r="BN931" s="24"/>
      <c r="BO931" s="24"/>
      <c r="BP931" s="24"/>
      <c r="BQ931" s="24"/>
      <c r="BR931" s="24"/>
      <c r="BS931" s="24"/>
      <c r="BT931" s="24"/>
      <c r="BU931" s="24"/>
      <c r="BV931" s="24"/>
      <c r="BW931" s="24"/>
      <c r="BX931" s="24"/>
      <c r="BY931" s="24"/>
      <c r="BZ931" s="24"/>
      <c r="CA931" s="24"/>
      <c r="CB931" s="24"/>
      <c r="CC931" s="24"/>
      <c r="CD931" s="24"/>
      <c r="CE931" s="24"/>
      <c r="CF931" s="24"/>
      <c r="CG931" s="24"/>
    </row>
    <row r="932" spans="1:85" s="30" customFormat="1" ht="12">
      <c r="A932" s="6" t="s">
        <v>56</v>
      </c>
      <c r="B932" s="5" t="s">
        <v>366</v>
      </c>
      <c r="C932" s="5" t="s">
        <v>5</v>
      </c>
      <c r="D932" s="5" t="s">
        <v>7</v>
      </c>
      <c r="E932" s="5" t="s">
        <v>117</v>
      </c>
      <c r="F932" s="5"/>
      <c r="G932" s="121">
        <f t="shared" ref="G932:I934" si="200">G933</f>
        <v>1834731</v>
      </c>
      <c r="H932" s="121">
        <f t="shared" si="200"/>
        <v>1845838</v>
      </c>
      <c r="I932" s="121">
        <f t="shared" si="200"/>
        <v>1843539.31</v>
      </c>
      <c r="J932" s="117">
        <f t="shared" si="195"/>
        <v>99.875466319362801</v>
      </c>
      <c r="K932" s="79"/>
      <c r="L932" s="79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  <c r="AA932" s="24"/>
      <c r="AB932" s="24"/>
      <c r="AC932" s="24"/>
      <c r="AD932" s="24"/>
      <c r="AE932" s="24"/>
      <c r="AF932" s="24"/>
      <c r="AG932" s="24"/>
      <c r="AH932" s="24"/>
      <c r="AI932" s="24"/>
      <c r="AJ932" s="24"/>
      <c r="AK932" s="24"/>
      <c r="AL932" s="24"/>
      <c r="AM932" s="24"/>
      <c r="AN932" s="24"/>
      <c r="AO932" s="24"/>
      <c r="AP932" s="24"/>
      <c r="AQ932" s="24"/>
      <c r="AR932" s="24"/>
      <c r="AS932" s="24"/>
      <c r="AT932" s="24"/>
      <c r="AU932" s="24"/>
      <c r="AV932" s="24"/>
      <c r="AW932" s="24"/>
      <c r="AX932" s="24"/>
      <c r="AY932" s="24"/>
      <c r="AZ932" s="24"/>
      <c r="BA932" s="24"/>
      <c r="BB932" s="24"/>
      <c r="BC932" s="24"/>
      <c r="BD932" s="24"/>
      <c r="BE932" s="24"/>
      <c r="BF932" s="24"/>
      <c r="BG932" s="24"/>
      <c r="BH932" s="24"/>
      <c r="BI932" s="24"/>
      <c r="BJ932" s="24"/>
      <c r="BK932" s="24"/>
      <c r="BL932" s="24"/>
      <c r="BM932" s="24"/>
      <c r="BN932" s="24"/>
      <c r="BO932" s="24"/>
      <c r="BP932" s="24"/>
      <c r="BQ932" s="24"/>
      <c r="BR932" s="24"/>
      <c r="BS932" s="24"/>
      <c r="BT932" s="24"/>
      <c r="BU932" s="24"/>
      <c r="BV932" s="24"/>
      <c r="BW932" s="24"/>
      <c r="BX932" s="24"/>
      <c r="BY932" s="24"/>
      <c r="BZ932" s="24"/>
      <c r="CA932" s="24"/>
      <c r="CB932" s="24"/>
      <c r="CC932" s="24"/>
      <c r="CD932" s="24"/>
      <c r="CE932" s="24"/>
      <c r="CF932" s="24"/>
      <c r="CG932" s="24"/>
    </row>
    <row r="933" spans="1:85" s="30" customFormat="1" ht="12">
      <c r="A933" s="32" t="s">
        <v>50</v>
      </c>
      <c r="B933" s="5" t="s">
        <v>366</v>
      </c>
      <c r="C933" s="5" t="s">
        <v>5</v>
      </c>
      <c r="D933" s="5" t="s">
        <v>7</v>
      </c>
      <c r="E933" s="5" t="s">
        <v>118</v>
      </c>
      <c r="F933" s="5"/>
      <c r="G933" s="121">
        <f t="shared" si="200"/>
        <v>1834731</v>
      </c>
      <c r="H933" s="121">
        <f t="shared" si="200"/>
        <v>1845838</v>
      </c>
      <c r="I933" s="121">
        <f t="shared" si="200"/>
        <v>1843539.31</v>
      </c>
      <c r="J933" s="117">
        <f t="shared" si="195"/>
        <v>99.875466319362801</v>
      </c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  <c r="AA933" s="24"/>
      <c r="AB933" s="24"/>
      <c r="AC933" s="24"/>
      <c r="AD933" s="24"/>
      <c r="AE933" s="24"/>
      <c r="AF933" s="24"/>
      <c r="AG933" s="24"/>
      <c r="AH933" s="24"/>
      <c r="AI933" s="24"/>
      <c r="AJ933" s="24"/>
      <c r="AK933" s="24"/>
      <c r="AL933" s="24"/>
      <c r="AM933" s="24"/>
      <c r="AN933" s="24"/>
      <c r="AO933" s="24"/>
      <c r="AP933" s="24"/>
      <c r="AQ933" s="24"/>
      <c r="AR933" s="24"/>
      <c r="AS933" s="24"/>
      <c r="AT933" s="24"/>
      <c r="AU933" s="24"/>
      <c r="AV933" s="24"/>
      <c r="AW933" s="24"/>
      <c r="AX933" s="24"/>
      <c r="AY933" s="24"/>
      <c r="AZ933" s="24"/>
      <c r="BA933" s="24"/>
      <c r="BB933" s="24"/>
      <c r="BC933" s="24"/>
      <c r="BD933" s="24"/>
      <c r="BE933" s="24"/>
      <c r="BF933" s="24"/>
      <c r="BG933" s="24"/>
      <c r="BH933" s="24"/>
      <c r="BI933" s="24"/>
      <c r="BJ933" s="24"/>
      <c r="BK933" s="24"/>
      <c r="BL933" s="24"/>
      <c r="BM933" s="24"/>
      <c r="BN933" s="24"/>
      <c r="BO933" s="24"/>
      <c r="BP933" s="24"/>
      <c r="BQ933" s="24"/>
      <c r="BR933" s="24"/>
      <c r="BS933" s="24"/>
      <c r="BT933" s="24"/>
      <c r="BU933" s="24"/>
      <c r="BV933" s="24"/>
      <c r="BW933" s="24"/>
      <c r="BX933" s="24"/>
      <c r="BY933" s="24"/>
      <c r="BZ933" s="24"/>
      <c r="CA933" s="24"/>
      <c r="CB933" s="24"/>
      <c r="CC933" s="24"/>
      <c r="CD933" s="24"/>
      <c r="CE933" s="24"/>
      <c r="CF933" s="24"/>
      <c r="CG933" s="24"/>
    </row>
    <row r="934" spans="1:85" s="30" customFormat="1" ht="36">
      <c r="A934" s="6" t="s">
        <v>315</v>
      </c>
      <c r="B934" s="5" t="s">
        <v>366</v>
      </c>
      <c r="C934" s="5" t="s">
        <v>5</v>
      </c>
      <c r="D934" s="5" t="s">
        <v>7</v>
      </c>
      <c r="E934" s="5" t="s">
        <v>118</v>
      </c>
      <c r="F934" s="5" t="s">
        <v>51</v>
      </c>
      <c r="G934" s="121">
        <f t="shared" si="200"/>
        <v>1834731</v>
      </c>
      <c r="H934" s="121">
        <f t="shared" si="200"/>
        <v>1845838</v>
      </c>
      <c r="I934" s="121">
        <f t="shared" si="200"/>
        <v>1843539.31</v>
      </c>
      <c r="J934" s="117">
        <f t="shared" si="195"/>
        <v>99.875466319362801</v>
      </c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  <c r="AA934" s="24"/>
      <c r="AB934" s="24"/>
      <c r="AC934" s="24"/>
      <c r="AD934" s="24"/>
      <c r="AE934" s="24"/>
      <c r="AF934" s="24"/>
      <c r="AG934" s="24"/>
      <c r="AH934" s="24"/>
      <c r="AI934" s="24"/>
      <c r="AJ934" s="24"/>
      <c r="AK934" s="24"/>
      <c r="AL934" s="24"/>
      <c r="AM934" s="24"/>
      <c r="AN934" s="24"/>
      <c r="AO934" s="24"/>
      <c r="AP934" s="24"/>
      <c r="AQ934" s="24"/>
      <c r="AR934" s="24"/>
      <c r="AS934" s="24"/>
      <c r="AT934" s="24"/>
      <c r="AU934" s="24"/>
      <c r="AV934" s="24"/>
      <c r="AW934" s="24"/>
      <c r="AX934" s="24"/>
      <c r="AY934" s="24"/>
      <c r="AZ934" s="24"/>
      <c r="BA934" s="24"/>
      <c r="BB934" s="24"/>
      <c r="BC934" s="24"/>
      <c r="BD934" s="24"/>
      <c r="BE934" s="24"/>
      <c r="BF934" s="24"/>
      <c r="BG934" s="24"/>
      <c r="BH934" s="24"/>
      <c r="BI934" s="24"/>
      <c r="BJ934" s="24"/>
      <c r="BK934" s="24"/>
      <c r="BL934" s="24"/>
      <c r="BM934" s="24"/>
      <c r="BN934" s="24"/>
      <c r="BO934" s="24"/>
      <c r="BP934" s="24"/>
      <c r="BQ934" s="24"/>
      <c r="BR934" s="24"/>
      <c r="BS934" s="24"/>
      <c r="BT934" s="24"/>
      <c r="BU934" s="24"/>
      <c r="BV934" s="24"/>
      <c r="BW934" s="24"/>
      <c r="BX934" s="24"/>
      <c r="BY934" s="24"/>
      <c r="BZ934" s="24"/>
      <c r="CA934" s="24"/>
      <c r="CB934" s="24"/>
      <c r="CC934" s="24"/>
      <c r="CD934" s="24"/>
      <c r="CE934" s="24"/>
      <c r="CF934" s="24"/>
      <c r="CG934" s="24"/>
    </row>
    <row r="935" spans="1:85" s="30" customFormat="1" ht="12">
      <c r="A935" s="6" t="s">
        <v>54</v>
      </c>
      <c r="B935" s="5" t="s">
        <v>366</v>
      </c>
      <c r="C935" s="5" t="s">
        <v>5</v>
      </c>
      <c r="D935" s="5" t="s">
        <v>7</v>
      </c>
      <c r="E935" s="5" t="s">
        <v>118</v>
      </c>
      <c r="F935" s="5" t="s">
        <v>53</v>
      </c>
      <c r="G935" s="121">
        <v>1834731</v>
      </c>
      <c r="H935" s="121">
        <v>1845838</v>
      </c>
      <c r="I935" s="121">
        <v>1843539.31</v>
      </c>
      <c r="J935" s="117">
        <f t="shared" si="195"/>
        <v>99.875466319362801</v>
      </c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  <c r="AA935" s="24"/>
      <c r="AB935" s="24"/>
      <c r="AC935" s="24"/>
      <c r="AD935" s="24"/>
      <c r="AE935" s="24"/>
      <c r="AF935" s="24"/>
      <c r="AG935" s="24"/>
      <c r="AH935" s="24"/>
      <c r="AI935" s="24"/>
      <c r="AJ935" s="24"/>
      <c r="AK935" s="24"/>
      <c r="AL935" s="24"/>
      <c r="AM935" s="24"/>
      <c r="AN935" s="24"/>
      <c r="AO935" s="24"/>
      <c r="AP935" s="24"/>
      <c r="AQ935" s="24"/>
      <c r="AR935" s="24"/>
      <c r="AS935" s="24"/>
      <c r="AT935" s="24"/>
      <c r="AU935" s="24"/>
      <c r="AV935" s="24"/>
      <c r="AW935" s="24"/>
      <c r="AX935" s="24"/>
      <c r="AY935" s="24"/>
      <c r="AZ935" s="24"/>
      <c r="BA935" s="24"/>
      <c r="BB935" s="24"/>
      <c r="BC935" s="24"/>
      <c r="BD935" s="24"/>
      <c r="BE935" s="24"/>
      <c r="BF935" s="24"/>
      <c r="BG935" s="24"/>
      <c r="BH935" s="24"/>
      <c r="BI935" s="24"/>
      <c r="BJ935" s="24"/>
      <c r="BK935" s="24"/>
      <c r="BL935" s="24"/>
      <c r="BM935" s="24"/>
      <c r="BN935" s="24"/>
      <c r="BO935" s="24"/>
      <c r="BP935" s="24"/>
      <c r="BQ935" s="24"/>
      <c r="BR935" s="24"/>
      <c r="BS935" s="24"/>
      <c r="BT935" s="24"/>
      <c r="BU935" s="24"/>
      <c r="BV935" s="24"/>
      <c r="BW935" s="24"/>
      <c r="BX935" s="24"/>
      <c r="BY935" s="24"/>
      <c r="BZ935" s="24"/>
      <c r="CA935" s="24"/>
      <c r="CB935" s="24"/>
      <c r="CC935" s="24"/>
      <c r="CD935" s="24"/>
      <c r="CE935" s="24"/>
      <c r="CF935" s="24"/>
      <c r="CG935" s="24"/>
    </row>
    <row r="936" spans="1:85" s="30" customFormat="1" ht="12">
      <c r="A936" s="6" t="s">
        <v>57</v>
      </c>
      <c r="B936" s="5" t="s">
        <v>366</v>
      </c>
      <c r="C936" s="5" t="s">
        <v>5</v>
      </c>
      <c r="D936" s="5" t="s">
        <v>7</v>
      </c>
      <c r="E936" s="5" t="s">
        <v>119</v>
      </c>
      <c r="F936" s="5"/>
      <c r="G936" s="121">
        <f>G937</f>
        <v>279300</v>
      </c>
      <c r="H936" s="121">
        <f>H937</f>
        <v>269569.40999999997</v>
      </c>
      <c r="I936" s="121">
        <f>I937</f>
        <v>206688.79</v>
      </c>
      <c r="J936" s="117">
        <f t="shared" si="195"/>
        <v>76.673681186600518</v>
      </c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  <c r="AA936" s="24"/>
      <c r="AB936" s="24"/>
      <c r="AC936" s="24"/>
      <c r="AD936" s="24"/>
      <c r="AE936" s="24"/>
      <c r="AF936" s="24"/>
      <c r="AG936" s="24"/>
      <c r="AH936" s="24"/>
      <c r="AI936" s="24"/>
      <c r="AJ936" s="24"/>
      <c r="AK936" s="24"/>
      <c r="AL936" s="24"/>
      <c r="AM936" s="24"/>
      <c r="AN936" s="24"/>
      <c r="AO936" s="24"/>
      <c r="AP936" s="24"/>
      <c r="AQ936" s="24"/>
      <c r="AR936" s="24"/>
      <c r="AS936" s="24"/>
      <c r="AT936" s="24"/>
      <c r="AU936" s="24"/>
      <c r="AV936" s="24"/>
      <c r="AW936" s="24"/>
      <c r="AX936" s="24"/>
      <c r="AY936" s="24"/>
      <c r="AZ936" s="24"/>
      <c r="BA936" s="24"/>
      <c r="BB936" s="24"/>
      <c r="BC936" s="24"/>
      <c r="BD936" s="24"/>
      <c r="BE936" s="24"/>
      <c r="BF936" s="24"/>
      <c r="BG936" s="24"/>
      <c r="BH936" s="24"/>
      <c r="BI936" s="24"/>
      <c r="BJ936" s="24"/>
      <c r="BK936" s="24"/>
      <c r="BL936" s="24"/>
      <c r="BM936" s="24"/>
      <c r="BN936" s="24"/>
      <c r="BO936" s="24"/>
      <c r="BP936" s="24"/>
      <c r="BQ936" s="24"/>
      <c r="BR936" s="24"/>
      <c r="BS936" s="24"/>
      <c r="BT936" s="24"/>
      <c r="BU936" s="24"/>
      <c r="BV936" s="24"/>
      <c r="BW936" s="24"/>
      <c r="BX936" s="24"/>
      <c r="BY936" s="24"/>
      <c r="BZ936" s="24"/>
      <c r="CA936" s="24"/>
      <c r="CB936" s="24"/>
      <c r="CC936" s="24"/>
      <c r="CD936" s="24"/>
      <c r="CE936" s="24"/>
      <c r="CF936" s="24"/>
      <c r="CG936" s="24"/>
    </row>
    <row r="937" spans="1:85" s="30" customFormat="1" ht="12">
      <c r="A937" s="32" t="s">
        <v>50</v>
      </c>
      <c r="B937" s="5" t="s">
        <v>366</v>
      </c>
      <c r="C937" s="5" t="s">
        <v>5</v>
      </c>
      <c r="D937" s="5" t="s">
        <v>7</v>
      </c>
      <c r="E937" s="5" t="s">
        <v>120</v>
      </c>
      <c r="F937" s="5"/>
      <c r="G937" s="121">
        <f>G938+G940+G942</f>
        <v>279300</v>
      </c>
      <c r="H937" s="121">
        <f>H938+H940+H942</f>
        <v>269569.40999999997</v>
      </c>
      <c r="I937" s="121">
        <f>I938+I940+I942</f>
        <v>206688.79</v>
      </c>
      <c r="J937" s="117">
        <f t="shared" si="195"/>
        <v>76.673681186600518</v>
      </c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  <c r="AA937" s="24"/>
      <c r="AB937" s="24"/>
      <c r="AC937" s="24"/>
      <c r="AD937" s="24"/>
      <c r="AE937" s="24"/>
      <c r="AF937" s="24"/>
      <c r="AG937" s="24"/>
      <c r="AH937" s="24"/>
      <c r="AI937" s="24"/>
      <c r="AJ937" s="24"/>
      <c r="AK937" s="24"/>
      <c r="AL937" s="24"/>
      <c r="AM937" s="24"/>
      <c r="AN937" s="24"/>
      <c r="AO937" s="24"/>
      <c r="AP937" s="24"/>
      <c r="AQ937" s="24"/>
      <c r="AR937" s="24"/>
      <c r="AS937" s="24"/>
      <c r="AT937" s="24"/>
      <c r="AU937" s="24"/>
      <c r="AV937" s="24"/>
      <c r="AW937" s="24"/>
      <c r="AX937" s="24"/>
      <c r="AY937" s="24"/>
      <c r="AZ937" s="24"/>
      <c r="BA937" s="24"/>
      <c r="BB937" s="24"/>
      <c r="BC937" s="24"/>
      <c r="BD937" s="24"/>
      <c r="BE937" s="24"/>
      <c r="BF937" s="24"/>
      <c r="BG937" s="24"/>
      <c r="BH937" s="24"/>
      <c r="BI937" s="24"/>
      <c r="BJ937" s="24"/>
      <c r="BK937" s="24"/>
      <c r="BL937" s="24"/>
      <c r="BM937" s="24"/>
      <c r="BN937" s="24"/>
      <c r="BO937" s="24"/>
      <c r="BP937" s="24"/>
      <c r="BQ937" s="24"/>
      <c r="BR937" s="24"/>
      <c r="BS937" s="24"/>
      <c r="BT937" s="24"/>
      <c r="BU937" s="24"/>
      <c r="BV937" s="24"/>
      <c r="BW937" s="24"/>
      <c r="BX937" s="24"/>
      <c r="BY937" s="24"/>
      <c r="BZ937" s="24"/>
      <c r="CA937" s="24"/>
      <c r="CB937" s="24"/>
      <c r="CC937" s="24"/>
      <c r="CD937" s="24"/>
      <c r="CE937" s="24"/>
      <c r="CF937" s="24"/>
      <c r="CG937" s="24"/>
    </row>
    <row r="938" spans="1:85" s="30" customFormat="1" ht="36">
      <c r="A938" s="6" t="s">
        <v>315</v>
      </c>
      <c r="B938" s="5" t="s">
        <v>366</v>
      </c>
      <c r="C938" s="5" t="s">
        <v>5</v>
      </c>
      <c r="D938" s="5" t="s">
        <v>7</v>
      </c>
      <c r="E938" s="5" t="s">
        <v>120</v>
      </c>
      <c r="F938" s="5" t="s">
        <v>51</v>
      </c>
      <c r="G938" s="121">
        <f>G939</f>
        <v>278000</v>
      </c>
      <c r="H938" s="121">
        <f>H939</f>
        <v>268269.40999999997</v>
      </c>
      <c r="I938" s="121">
        <f>I939</f>
        <v>206688.79</v>
      </c>
      <c r="J938" s="117">
        <f t="shared" si="195"/>
        <v>77.045232253651292</v>
      </c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  <c r="AA938" s="24"/>
      <c r="AB938" s="24"/>
      <c r="AC938" s="24"/>
      <c r="AD938" s="24"/>
      <c r="AE938" s="24"/>
      <c r="AF938" s="24"/>
      <c r="AG938" s="24"/>
      <c r="AH938" s="24"/>
      <c r="AI938" s="24"/>
      <c r="AJ938" s="24"/>
      <c r="AK938" s="24"/>
      <c r="AL938" s="24"/>
      <c r="AM938" s="24"/>
      <c r="AN938" s="24"/>
      <c r="AO938" s="24"/>
      <c r="AP938" s="24"/>
      <c r="AQ938" s="24"/>
      <c r="AR938" s="24"/>
      <c r="AS938" s="24"/>
      <c r="AT938" s="24"/>
      <c r="AU938" s="24"/>
      <c r="AV938" s="24"/>
      <c r="AW938" s="24"/>
      <c r="AX938" s="24"/>
      <c r="AY938" s="24"/>
      <c r="AZ938" s="24"/>
      <c r="BA938" s="24"/>
      <c r="BB938" s="24"/>
      <c r="BC938" s="24"/>
      <c r="BD938" s="24"/>
      <c r="BE938" s="24"/>
      <c r="BF938" s="24"/>
      <c r="BG938" s="24"/>
      <c r="BH938" s="24"/>
      <c r="BI938" s="24"/>
      <c r="BJ938" s="24"/>
      <c r="BK938" s="24"/>
      <c r="BL938" s="24"/>
      <c r="BM938" s="24"/>
      <c r="BN938" s="24"/>
      <c r="BO938" s="24"/>
      <c r="BP938" s="24"/>
      <c r="BQ938" s="24"/>
      <c r="BR938" s="24"/>
      <c r="BS938" s="24"/>
      <c r="BT938" s="24"/>
      <c r="BU938" s="24"/>
      <c r="BV938" s="24"/>
      <c r="BW938" s="24"/>
      <c r="BX938" s="24"/>
      <c r="BY938" s="24"/>
      <c r="BZ938" s="24"/>
      <c r="CA938" s="24"/>
      <c r="CB938" s="24"/>
      <c r="CC938" s="24"/>
      <c r="CD938" s="24"/>
      <c r="CE938" s="24"/>
      <c r="CF938" s="24"/>
      <c r="CG938" s="24"/>
    </row>
    <row r="939" spans="1:85" s="30" customFormat="1" ht="12">
      <c r="A939" s="6" t="s">
        <v>54</v>
      </c>
      <c r="B939" s="5" t="s">
        <v>366</v>
      </c>
      <c r="C939" s="5" t="s">
        <v>5</v>
      </c>
      <c r="D939" s="5" t="s">
        <v>7</v>
      </c>
      <c r="E939" s="5" t="s">
        <v>120</v>
      </c>
      <c r="F939" s="5" t="s">
        <v>53</v>
      </c>
      <c r="G939" s="121">
        <v>278000</v>
      </c>
      <c r="H939" s="121">
        <v>268269.40999999997</v>
      </c>
      <c r="I939" s="121">
        <v>206688.79</v>
      </c>
      <c r="J939" s="117">
        <f t="shared" si="195"/>
        <v>77.045232253651292</v>
      </c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  <c r="AA939" s="24"/>
      <c r="AB939" s="24"/>
      <c r="AC939" s="24"/>
      <c r="AD939" s="24"/>
      <c r="AE939" s="24"/>
      <c r="AF939" s="24"/>
      <c r="AG939" s="24"/>
      <c r="AH939" s="24"/>
      <c r="AI939" s="24"/>
      <c r="AJ939" s="24"/>
      <c r="AK939" s="24"/>
      <c r="AL939" s="24"/>
      <c r="AM939" s="24"/>
      <c r="AN939" s="24"/>
      <c r="AO939" s="24"/>
      <c r="AP939" s="24"/>
      <c r="AQ939" s="24"/>
      <c r="AR939" s="24"/>
      <c r="AS939" s="24"/>
      <c r="AT939" s="24"/>
      <c r="AU939" s="24"/>
      <c r="AV939" s="24"/>
      <c r="AW939" s="24"/>
      <c r="AX939" s="24"/>
      <c r="AY939" s="24"/>
      <c r="AZ939" s="24"/>
      <c r="BA939" s="24"/>
      <c r="BB939" s="24"/>
      <c r="BC939" s="24"/>
      <c r="BD939" s="24"/>
      <c r="BE939" s="24"/>
      <c r="BF939" s="24"/>
      <c r="BG939" s="24"/>
      <c r="BH939" s="24"/>
      <c r="BI939" s="24"/>
      <c r="BJ939" s="24"/>
      <c r="BK939" s="24"/>
      <c r="BL939" s="24"/>
      <c r="BM939" s="24"/>
      <c r="BN939" s="24"/>
      <c r="BO939" s="24"/>
      <c r="BP939" s="24"/>
      <c r="BQ939" s="24"/>
      <c r="BR939" s="24"/>
      <c r="BS939" s="24"/>
      <c r="BT939" s="24"/>
      <c r="BU939" s="24"/>
      <c r="BV939" s="24"/>
      <c r="BW939" s="24"/>
      <c r="BX939" s="24"/>
      <c r="BY939" s="24"/>
      <c r="BZ939" s="24"/>
      <c r="CA939" s="24"/>
      <c r="CB939" s="24"/>
      <c r="CC939" s="24"/>
      <c r="CD939" s="24"/>
      <c r="CE939" s="24"/>
      <c r="CF939" s="24"/>
      <c r="CG939" s="24"/>
    </row>
    <row r="940" spans="1:85" s="30" customFormat="1" ht="12">
      <c r="A940" s="6" t="s">
        <v>317</v>
      </c>
      <c r="B940" s="5" t="s">
        <v>366</v>
      </c>
      <c r="C940" s="5" t="s">
        <v>5</v>
      </c>
      <c r="D940" s="5" t="s">
        <v>7</v>
      </c>
      <c r="E940" s="5" t="s">
        <v>120</v>
      </c>
      <c r="F940" s="5" t="s">
        <v>58</v>
      </c>
      <c r="G940" s="121">
        <f>G941</f>
        <v>1000</v>
      </c>
      <c r="H940" s="121">
        <f>H941</f>
        <v>1000</v>
      </c>
      <c r="I940" s="121">
        <f>I941</f>
        <v>0</v>
      </c>
      <c r="J940" s="117">
        <f t="shared" si="195"/>
        <v>0</v>
      </c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  <c r="AA940" s="24"/>
      <c r="AB940" s="24"/>
      <c r="AC940" s="24"/>
      <c r="AD940" s="24"/>
      <c r="AE940" s="24"/>
      <c r="AF940" s="24"/>
      <c r="AG940" s="24"/>
      <c r="AH940" s="24"/>
      <c r="AI940" s="24"/>
      <c r="AJ940" s="24"/>
      <c r="AK940" s="24"/>
      <c r="AL940" s="24"/>
      <c r="AM940" s="24"/>
      <c r="AN940" s="24"/>
      <c r="AO940" s="24"/>
      <c r="AP940" s="24"/>
      <c r="AQ940" s="24"/>
      <c r="AR940" s="24"/>
      <c r="AS940" s="24"/>
      <c r="AT940" s="24"/>
      <c r="AU940" s="24"/>
      <c r="AV940" s="24"/>
      <c r="AW940" s="24"/>
      <c r="AX940" s="24"/>
      <c r="AY940" s="24"/>
      <c r="AZ940" s="24"/>
      <c r="BA940" s="24"/>
      <c r="BB940" s="24"/>
      <c r="BC940" s="24"/>
      <c r="BD940" s="24"/>
      <c r="BE940" s="24"/>
      <c r="BF940" s="24"/>
      <c r="BG940" s="24"/>
      <c r="BH940" s="24"/>
      <c r="BI940" s="24"/>
      <c r="BJ940" s="24"/>
      <c r="BK940" s="24"/>
      <c r="BL940" s="24"/>
      <c r="BM940" s="24"/>
      <c r="BN940" s="24"/>
      <c r="BO940" s="24"/>
      <c r="BP940" s="24"/>
      <c r="BQ940" s="24"/>
      <c r="BR940" s="24"/>
      <c r="BS940" s="24"/>
      <c r="BT940" s="24"/>
      <c r="BU940" s="24"/>
      <c r="BV940" s="24"/>
      <c r="BW940" s="24"/>
      <c r="BX940" s="24"/>
      <c r="BY940" s="24"/>
      <c r="BZ940" s="24"/>
      <c r="CA940" s="24"/>
      <c r="CB940" s="24"/>
      <c r="CC940" s="24"/>
      <c r="CD940" s="24"/>
      <c r="CE940" s="24"/>
      <c r="CF940" s="24"/>
      <c r="CG940" s="24"/>
    </row>
    <row r="941" spans="1:85" s="30" customFormat="1" ht="12">
      <c r="A941" s="6" t="s">
        <v>78</v>
      </c>
      <c r="B941" s="5" t="s">
        <v>366</v>
      </c>
      <c r="C941" s="5" t="s">
        <v>5</v>
      </c>
      <c r="D941" s="5" t="s">
        <v>7</v>
      </c>
      <c r="E941" s="5" t="s">
        <v>120</v>
      </c>
      <c r="F941" s="5" t="s">
        <v>59</v>
      </c>
      <c r="G941" s="121">
        <v>1000</v>
      </c>
      <c r="H941" s="121">
        <v>1000</v>
      </c>
      <c r="I941" s="121"/>
      <c r="J941" s="117">
        <f t="shared" si="195"/>
        <v>0</v>
      </c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  <c r="AA941" s="24"/>
      <c r="AB941" s="24"/>
      <c r="AC941" s="24"/>
      <c r="AD941" s="24"/>
      <c r="AE941" s="24"/>
      <c r="AF941" s="24"/>
      <c r="AG941" s="24"/>
      <c r="AH941" s="24"/>
      <c r="AI941" s="24"/>
      <c r="AJ941" s="24"/>
      <c r="AK941" s="24"/>
      <c r="AL941" s="24"/>
      <c r="AM941" s="24"/>
      <c r="AN941" s="24"/>
      <c r="AO941" s="24"/>
      <c r="AP941" s="24"/>
      <c r="AQ941" s="24"/>
      <c r="AR941" s="24"/>
      <c r="AS941" s="24"/>
      <c r="AT941" s="24"/>
      <c r="AU941" s="24"/>
      <c r="AV941" s="24"/>
      <c r="AW941" s="24"/>
      <c r="AX941" s="24"/>
      <c r="AY941" s="24"/>
      <c r="AZ941" s="24"/>
      <c r="BA941" s="24"/>
      <c r="BB941" s="24"/>
      <c r="BC941" s="24"/>
      <c r="BD941" s="24"/>
      <c r="BE941" s="24"/>
      <c r="BF941" s="24"/>
      <c r="BG941" s="24"/>
      <c r="BH941" s="24"/>
      <c r="BI941" s="24"/>
      <c r="BJ941" s="24"/>
      <c r="BK941" s="24"/>
      <c r="BL941" s="24"/>
      <c r="BM941" s="24"/>
      <c r="BN941" s="24"/>
      <c r="BO941" s="24"/>
      <c r="BP941" s="24"/>
      <c r="BQ941" s="24"/>
      <c r="BR941" s="24"/>
      <c r="BS941" s="24"/>
      <c r="BT941" s="24"/>
      <c r="BU941" s="24"/>
      <c r="BV941" s="24"/>
      <c r="BW941" s="24"/>
      <c r="BX941" s="24"/>
      <c r="BY941" s="24"/>
      <c r="BZ941" s="24"/>
      <c r="CA941" s="24"/>
      <c r="CB941" s="24"/>
      <c r="CC941" s="24"/>
      <c r="CD941" s="24"/>
      <c r="CE941" s="24"/>
      <c r="CF941" s="24"/>
      <c r="CG941" s="24"/>
    </row>
    <row r="942" spans="1:85" s="30" customFormat="1" ht="12">
      <c r="A942" s="6" t="s">
        <v>62</v>
      </c>
      <c r="B942" s="5" t="s">
        <v>366</v>
      </c>
      <c r="C942" s="5" t="s">
        <v>5</v>
      </c>
      <c r="D942" s="5" t="s">
        <v>7</v>
      </c>
      <c r="E942" s="5" t="s">
        <v>120</v>
      </c>
      <c r="F942" s="5" t="s">
        <v>22</v>
      </c>
      <c r="G942" s="121">
        <f>G943</f>
        <v>300</v>
      </c>
      <c r="H942" s="121">
        <f>H943</f>
        <v>300</v>
      </c>
      <c r="I942" s="121">
        <f>I943</f>
        <v>0</v>
      </c>
      <c r="J942" s="117">
        <f t="shared" si="195"/>
        <v>0</v>
      </c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  <c r="AA942" s="24"/>
      <c r="AB942" s="24"/>
      <c r="AC942" s="24"/>
      <c r="AD942" s="24"/>
      <c r="AE942" s="24"/>
      <c r="AF942" s="24"/>
      <c r="AG942" s="24"/>
      <c r="AH942" s="24"/>
      <c r="AI942" s="24"/>
      <c r="AJ942" s="24"/>
      <c r="AK942" s="24"/>
      <c r="AL942" s="24"/>
      <c r="AM942" s="24"/>
      <c r="AN942" s="24"/>
      <c r="AO942" s="24"/>
      <c r="AP942" s="24"/>
      <c r="AQ942" s="24"/>
      <c r="AR942" s="24"/>
      <c r="AS942" s="24"/>
      <c r="AT942" s="24"/>
      <c r="AU942" s="24"/>
      <c r="AV942" s="24"/>
      <c r="AW942" s="24"/>
      <c r="AX942" s="24"/>
      <c r="AY942" s="24"/>
      <c r="AZ942" s="24"/>
      <c r="BA942" s="24"/>
      <c r="BB942" s="24"/>
      <c r="BC942" s="24"/>
      <c r="BD942" s="24"/>
      <c r="BE942" s="24"/>
      <c r="BF942" s="24"/>
      <c r="BG942" s="24"/>
      <c r="BH942" s="24"/>
      <c r="BI942" s="24"/>
      <c r="BJ942" s="24"/>
      <c r="BK942" s="24"/>
      <c r="BL942" s="24"/>
      <c r="BM942" s="24"/>
      <c r="BN942" s="24"/>
      <c r="BO942" s="24"/>
      <c r="BP942" s="24"/>
      <c r="BQ942" s="24"/>
      <c r="BR942" s="24"/>
      <c r="BS942" s="24"/>
      <c r="BT942" s="24"/>
      <c r="BU942" s="24"/>
      <c r="BV942" s="24"/>
      <c r="BW942" s="24"/>
      <c r="BX942" s="24"/>
      <c r="BY942" s="24"/>
      <c r="BZ942" s="24"/>
      <c r="CA942" s="24"/>
      <c r="CB942" s="24"/>
      <c r="CC942" s="24"/>
      <c r="CD942" s="24"/>
      <c r="CE942" s="24"/>
      <c r="CF942" s="24"/>
      <c r="CG942" s="24"/>
    </row>
    <row r="943" spans="1:85" s="30" customFormat="1" ht="11.25" customHeight="1">
      <c r="A943" s="6" t="s">
        <v>63</v>
      </c>
      <c r="B943" s="5" t="s">
        <v>366</v>
      </c>
      <c r="C943" s="5" t="s">
        <v>5</v>
      </c>
      <c r="D943" s="5" t="s">
        <v>7</v>
      </c>
      <c r="E943" s="5" t="s">
        <v>120</v>
      </c>
      <c r="F943" s="5" t="s">
        <v>61</v>
      </c>
      <c r="G943" s="121">
        <v>300</v>
      </c>
      <c r="H943" s="121">
        <v>300</v>
      </c>
      <c r="I943" s="121"/>
      <c r="J943" s="117">
        <f t="shared" si="195"/>
        <v>0</v>
      </c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  <c r="AA943" s="24"/>
      <c r="AB943" s="24"/>
      <c r="AC943" s="24"/>
      <c r="AD943" s="24"/>
      <c r="AE943" s="24"/>
      <c r="AF943" s="24"/>
      <c r="AG943" s="24"/>
      <c r="AH943" s="24"/>
      <c r="AI943" s="24"/>
      <c r="AJ943" s="24"/>
      <c r="AK943" s="24"/>
      <c r="AL943" s="24"/>
      <c r="AM943" s="24"/>
      <c r="AN943" s="24"/>
      <c r="AO943" s="24"/>
      <c r="AP943" s="24"/>
      <c r="AQ943" s="24"/>
      <c r="AR943" s="24"/>
      <c r="AS943" s="24"/>
      <c r="AT943" s="24"/>
      <c r="AU943" s="24"/>
      <c r="AV943" s="24"/>
      <c r="AW943" s="24"/>
      <c r="AX943" s="24"/>
      <c r="AY943" s="24"/>
      <c r="AZ943" s="24"/>
      <c r="BA943" s="24"/>
      <c r="BB943" s="24"/>
      <c r="BC943" s="24"/>
      <c r="BD943" s="24"/>
      <c r="BE943" s="24"/>
      <c r="BF943" s="24"/>
      <c r="BG943" s="24"/>
      <c r="BH943" s="24"/>
      <c r="BI943" s="24"/>
      <c r="BJ943" s="24"/>
      <c r="BK943" s="24"/>
      <c r="BL943" s="24"/>
      <c r="BM943" s="24"/>
      <c r="BN943" s="24"/>
      <c r="BO943" s="24"/>
      <c r="BP943" s="24"/>
      <c r="BQ943" s="24"/>
      <c r="BR943" s="24"/>
      <c r="BS943" s="24"/>
      <c r="BT943" s="24"/>
      <c r="BU943" s="24"/>
      <c r="BV943" s="24"/>
      <c r="BW943" s="24"/>
      <c r="BX943" s="24"/>
      <c r="BY943" s="24"/>
      <c r="BZ943" s="24"/>
      <c r="CA943" s="24"/>
      <c r="CB943" s="24"/>
      <c r="CC943" s="24"/>
      <c r="CD943" s="24"/>
      <c r="CE943" s="24"/>
      <c r="CF943" s="24"/>
      <c r="CG943" s="24"/>
    </row>
    <row r="944" spans="1:85" s="30" customFormat="1" ht="11.25" hidden="1" customHeight="1">
      <c r="A944" s="6" t="s">
        <v>627</v>
      </c>
      <c r="B944" s="5" t="s">
        <v>366</v>
      </c>
      <c r="C944" s="5" t="s">
        <v>5</v>
      </c>
      <c r="D944" s="5" t="s">
        <v>7</v>
      </c>
      <c r="E944" s="5" t="s">
        <v>626</v>
      </c>
      <c r="F944" s="5"/>
      <c r="G944" s="121">
        <f>G945</f>
        <v>0</v>
      </c>
      <c r="H944" s="121">
        <f>H945</f>
        <v>0</v>
      </c>
      <c r="I944" s="121">
        <f>I945</f>
        <v>0</v>
      </c>
      <c r="J944" s="115" t="e">
        <f t="shared" si="195"/>
        <v>#DIV/0!</v>
      </c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  <c r="AA944" s="24"/>
      <c r="AB944" s="24"/>
      <c r="AC944" s="24"/>
      <c r="AD944" s="24"/>
      <c r="AE944" s="24"/>
      <c r="AF944" s="24"/>
      <c r="AG944" s="24"/>
      <c r="AH944" s="24"/>
      <c r="AI944" s="24"/>
      <c r="AJ944" s="24"/>
      <c r="AK944" s="24"/>
      <c r="AL944" s="24"/>
      <c r="AM944" s="24"/>
      <c r="AN944" s="24"/>
      <c r="AO944" s="24"/>
      <c r="AP944" s="24"/>
      <c r="AQ944" s="24"/>
      <c r="AR944" s="24"/>
      <c r="AS944" s="24"/>
      <c r="AT944" s="24"/>
      <c r="AU944" s="24"/>
      <c r="AV944" s="24"/>
      <c r="AW944" s="24"/>
      <c r="AX944" s="24"/>
      <c r="AY944" s="24"/>
      <c r="AZ944" s="24"/>
      <c r="BA944" s="24"/>
      <c r="BB944" s="24"/>
      <c r="BC944" s="24"/>
      <c r="BD944" s="24"/>
      <c r="BE944" s="24"/>
      <c r="BF944" s="24"/>
      <c r="BG944" s="24"/>
      <c r="BH944" s="24"/>
      <c r="BI944" s="24"/>
      <c r="BJ944" s="24"/>
      <c r="BK944" s="24"/>
      <c r="BL944" s="24"/>
      <c r="BM944" s="24"/>
      <c r="BN944" s="24"/>
      <c r="BO944" s="24"/>
      <c r="BP944" s="24"/>
      <c r="BQ944" s="24"/>
      <c r="BR944" s="24"/>
      <c r="BS944" s="24"/>
      <c r="BT944" s="24"/>
      <c r="BU944" s="24"/>
      <c r="BV944" s="24"/>
      <c r="BW944" s="24"/>
      <c r="BX944" s="24"/>
      <c r="BY944" s="24"/>
      <c r="BZ944" s="24"/>
      <c r="CA944" s="24"/>
      <c r="CB944" s="24"/>
      <c r="CC944" s="24"/>
      <c r="CD944" s="24"/>
      <c r="CE944" s="24"/>
      <c r="CF944" s="24"/>
      <c r="CG944" s="24"/>
    </row>
    <row r="945" spans="1:85" s="30" customFormat="1" ht="11.25" hidden="1" customHeight="1">
      <c r="A945" s="32" t="s">
        <v>50</v>
      </c>
      <c r="B945" s="5" t="s">
        <v>366</v>
      </c>
      <c r="C945" s="5" t="s">
        <v>5</v>
      </c>
      <c r="D945" s="5" t="s">
        <v>7</v>
      </c>
      <c r="E945" s="5" t="s">
        <v>628</v>
      </c>
      <c r="F945" s="5"/>
      <c r="G945" s="121">
        <f>G946+G948</f>
        <v>0</v>
      </c>
      <c r="H945" s="121">
        <f>H946+H948</f>
        <v>0</v>
      </c>
      <c r="I945" s="121">
        <f>I946+I948</f>
        <v>0</v>
      </c>
      <c r="J945" s="115" t="e">
        <f t="shared" si="195"/>
        <v>#DIV/0!</v>
      </c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  <c r="AA945" s="24"/>
      <c r="AB945" s="24"/>
      <c r="AC945" s="24"/>
      <c r="AD945" s="24"/>
      <c r="AE945" s="24"/>
      <c r="AF945" s="24"/>
      <c r="AG945" s="24"/>
      <c r="AH945" s="24"/>
      <c r="AI945" s="24"/>
      <c r="AJ945" s="24"/>
      <c r="AK945" s="24"/>
      <c r="AL945" s="24"/>
      <c r="AM945" s="24"/>
      <c r="AN945" s="24"/>
      <c r="AO945" s="24"/>
      <c r="AP945" s="24"/>
      <c r="AQ945" s="24"/>
      <c r="AR945" s="24"/>
      <c r="AS945" s="24"/>
      <c r="AT945" s="24"/>
      <c r="AU945" s="24"/>
      <c r="AV945" s="24"/>
      <c r="AW945" s="24"/>
      <c r="AX945" s="24"/>
      <c r="AY945" s="24"/>
      <c r="AZ945" s="24"/>
      <c r="BA945" s="24"/>
      <c r="BB945" s="24"/>
      <c r="BC945" s="24"/>
      <c r="BD945" s="24"/>
      <c r="BE945" s="24"/>
      <c r="BF945" s="24"/>
      <c r="BG945" s="24"/>
      <c r="BH945" s="24"/>
      <c r="BI945" s="24"/>
      <c r="BJ945" s="24"/>
      <c r="BK945" s="24"/>
      <c r="BL945" s="24"/>
      <c r="BM945" s="24"/>
      <c r="BN945" s="24"/>
      <c r="BO945" s="24"/>
      <c r="BP945" s="24"/>
      <c r="BQ945" s="24"/>
      <c r="BR945" s="24"/>
      <c r="BS945" s="24"/>
      <c r="BT945" s="24"/>
      <c r="BU945" s="24"/>
      <c r="BV945" s="24"/>
      <c r="BW945" s="24"/>
      <c r="BX945" s="24"/>
      <c r="BY945" s="24"/>
      <c r="BZ945" s="24"/>
      <c r="CA945" s="24"/>
      <c r="CB945" s="24"/>
      <c r="CC945" s="24"/>
      <c r="CD945" s="24"/>
      <c r="CE945" s="24"/>
      <c r="CF945" s="24"/>
      <c r="CG945" s="24"/>
    </row>
    <row r="946" spans="1:85" s="30" customFormat="1" ht="36" hidden="1">
      <c r="A946" s="6" t="s">
        <v>315</v>
      </c>
      <c r="B946" s="5" t="s">
        <v>366</v>
      </c>
      <c r="C946" s="5" t="s">
        <v>5</v>
      </c>
      <c r="D946" s="5" t="s">
        <v>7</v>
      </c>
      <c r="E946" s="5" t="s">
        <v>628</v>
      </c>
      <c r="F946" s="5" t="s">
        <v>51</v>
      </c>
      <c r="G946" s="121">
        <f>G947</f>
        <v>0</v>
      </c>
      <c r="H946" s="121">
        <f>H947</f>
        <v>0</v>
      </c>
      <c r="I946" s="121">
        <f>I947</f>
        <v>0</v>
      </c>
      <c r="J946" s="115" t="e">
        <f t="shared" si="195"/>
        <v>#DIV/0!</v>
      </c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  <c r="AA946" s="24"/>
      <c r="AB946" s="24"/>
      <c r="AC946" s="24"/>
      <c r="AD946" s="24"/>
      <c r="AE946" s="24"/>
      <c r="AF946" s="24"/>
      <c r="AG946" s="24"/>
      <c r="AH946" s="24"/>
      <c r="AI946" s="24"/>
      <c r="AJ946" s="24"/>
      <c r="AK946" s="24"/>
      <c r="AL946" s="24"/>
      <c r="AM946" s="24"/>
      <c r="AN946" s="24"/>
      <c r="AO946" s="24"/>
      <c r="AP946" s="24"/>
      <c r="AQ946" s="24"/>
      <c r="AR946" s="24"/>
      <c r="AS946" s="24"/>
      <c r="AT946" s="24"/>
      <c r="AU946" s="24"/>
      <c r="AV946" s="24"/>
      <c r="AW946" s="24"/>
      <c r="AX946" s="24"/>
      <c r="AY946" s="24"/>
      <c r="AZ946" s="24"/>
      <c r="BA946" s="24"/>
      <c r="BB946" s="24"/>
      <c r="BC946" s="24"/>
      <c r="BD946" s="24"/>
      <c r="BE946" s="24"/>
      <c r="BF946" s="24"/>
      <c r="BG946" s="24"/>
      <c r="BH946" s="24"/>
      <c r="BI946" s="24"/>
      <c r="BJ946" s="24"/>
      <c r="BK946" s="24"/>
      <c r="BL946" s="24"/>
      <c r="BM946" s="24"/>
      <c r="BN946" s="24"/>
      <c r="BO946" s="24"/>
      <c r="BP946" s="24"/>
      <c r="BQ946" s="24"/>
      <c r="BR946" s="24"/>
      <c r="BS946" s="24"/>
      <c r="BT946" s="24"/>
      <c r="BU946" s="24"/>
      <c r="BV946" s="24"/>
      <c r="BW946" s="24"/>
      <c r="BX946" s="24"/>
      <c r="BY946" s="24"/>
      <c r="BZ946" s="24"/>
      <c r="CA946" s="24"/>
      <c r="CB946" s="24"/>
      <c r="CC946" s="24"/>
      <c r="CD946" s="24"/>
      <c r="CE946" s="24"/>
      <c r="CF946" s="24"/>
      <c r="CG946" s="24"/>
    </row>
    <row r="947" spans="1:85" s="30" customFormat="1" ht="12" hidden="1">
      <c r="A947" s="6" t="s">
        <v>54</v>
      </c>
      <c r="B947" s="5" t="s">
        <v>366</v>
      </c>
      <c r="C947" s="5" t="s">
        <v>5</v>
      </c>
      <c r="D947" s="5" t="s">
        <v>7</v>
      </c>
      <c r="E947" s="5" t="s">
        <v>628</v>
      </c>
      <c r="F947" s="5" t="s">
        <v>53</v>
      </c>
      <c r="G947" s="121">
        <v>0</v>
      </c>
      <c r="H947" s="121"/>
      <c r="I947" s="121">
        <v>0</v>
      </c>
      <c r="J947" s="115" t="e">
        <f t="shared" si="195"/>
        <v>#DIV/0!</v>
      </c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  <c r="AA947" s="24"/>
      <c r="AB947" s="24"/>
      <c r="AC947" s="24"/>
      <c r="AD947" s="24"/>
      <c r="AE947" s="24"/>
      <c r="AF947" s="24"/>
      <c r="AG947" s="24"/>
      <c r="AH947" s="24"/>
      <c r="AI947" s="24"/>
      <c r="AJ947" s="24"/>
      <c r="AK947" s="24"/>
      <c r="AL947" s="24"/>
      <c r="AM947" s="24"/>
      <c r="AN947" s="24"/>
      <c r="AO947" s="24"/>
      <c r="AP947" s="24"/>
      <c r="AQ947" s="24"/>
      <c r="AR947" s="24"/>
      <c r="AS947" s="24"/>
      <c r="AT947" s="24"/>
      <c r="AU947" s="24"/>
      <c r="AV947" s="24"/>
      <c r="AW947" s="24"/>
      <c r="AX947" s="24"/>
      <c r="AY947" s="24"/>
      <c r="AZ947" s="24"/>
      <c r="BA947" s="24"/>
      <c r="BB947" s="24"/>
      <c r="BC947" s="24"/>
      <c r="BD947" s="24"/>
      <c r="BE947" s="24"/>
      <c r="BF947" s="24"/>
      <c r="BG947" s="24"/>
      <c r="BH947" s="24"/>
      <c r="BI947" s="24"/>
      <c r="BJ947" s="24"/>
      <c r="BK947" s="24"/>
      <c r="BL947" s="24"/>
      <c r="BM947" s="24"/>
      <c r="BN947" s="24"/>
      <c r="BO947" s="24"/>
      <c r="BP947" s="24"/>
      <c r="BQ947" s="24"/>
      <c r="BR947" s="24"/>
      <c r="BS947" s="24"/>
      <c r="BT947" s="24"/>
      <c r="BU947" s="24"/>
      <c r="BV947" s="24"/>
      <c r="BW947" s="24"/>
      <c r="BX947" s="24"/>
      <c r="BY947" s="24"/>
      <c r="BZ947" s="24"/>
      <c r="CA947" s="24"/>
      <c r="CB947" s="24"/>
      <c r="CC947" s="24"/>
      <c r="CD947" s="24"/>
      <c r="CE947" s="24"/>
      <c r="CF947" s="24"/>
      <c r="CG947" s="24"/>
    </row>
    <row r="948" spans="1:85" s="30" customFormat="1" ht="12" hidden="1">
      <c r="A948" s="6" t="s">
        <v>317</v>
      </c>
      <c r="B948" s="5" t="s">
        <v>366</v>
      </c>
      <c r="C948" s="5" t="s">
        <v>5</v>
      </c>
      <c r="D948" s="5" t="s">
        <v>7</v>
      </c>
      <c r="E948" s="5" t="s">
        <v>628</v>
      </c>
      <c r="F948" s="5" t="s">
        <v>58</v>
      </c>
      <c r="G948" s="121">
        <f>G949</f>
        <v>0</v>
      </c>
      <c r="H948" s="121">
        <f>H949</f>
        <v>0</v>
      </c>
      <c r="I948" s="121">
        <f>I949</f>
        <v>0</v>
      </c>
      <c r="J948" s="115" t="e">
        <f t="shared" si="195"/>
        <v>#DIV/0!</v>
      </c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  <c r="AA948" s="24"/>
      <c r="AB948" s="24"/>
      <c r="AC948" s="24"/>
      <c r="AD948" s="24"/>
      <c r="AE948" s="24"/>
      <c r="AF948" s="24"/>
      <c r="AG948" s="24"/>
      <c r="AH948" s="24"/>
      <c r="AI948" s="24"/>
      <c r="AJ948" s="24"/>
      <c r="AK948" s="24"/>
      <c r="AL948" s="24"/>
      <c r="AM948" s="24"/>
      <c r="AN948" s="24"/>
      <c r="AO948" s="24"/>
      <c r="AP948" s="24"/>
      <c r="AQ948" s="24"/>
      <c r="AR948" s="24"/>
      <c r="AS948" s="24"/>
      <c r="AT948" s="24"/>
      <c r="AU948" s="24"/>
      <c r="AV948" s="24"/>
      <c r="AW948" s="24"/>
      <c r="AX948" s="24"/>
      <c r="AY948" s="24"/>
      <c r="AZ948" s="24"/>
      <c r="BA948" s="24"/>
      <c r="BB948" s="24"/>
      <c r="BC948" s="24"/>
      <c r="BD948" s="24"/>
      <c r="BE948" s="24"/>
      <c r="BF948" s="24"/>
      <c r="BG948" s="24"/>
      <c r="BH948" s="24"/>
      <c r="BI948" s="24"/>
      <c r="BJ948" s="24"/>
      <c r="BK948" s="24"/>
      <c r="BL948" s="24"/>
      <c r="BM948" s="24"/>
      <c r="BN948" s="24"/>
      <c r="BO948" s="24"/>
      <c r="BP948" s="24"/>
      <c r="BQ948" s="24"/>
      <c r="BR948" s="24"/>
      <c r="BS948" s="24"/>
      <c r="BT948" s="24"/>
      <c r="BU948" s="24"/>
      <c r="BV948" s="24"/>
      <c r="BW948" s="24"/>
      <c r="BX948" s="24"/>
      <c r="BY948" s="24"/>
      <c r="BZ948" s="24"/>
      <c r="CA948" s="24"/>
      <c r="CB948" s="24"/>
      <c r="CC948" s="24"/>
      <c r="CD948" s="24"/>
      <c r="CE948" s="24"/>
      <c r="CF948" s="24"/>
      <c r="CG948" s="24"/>
    </row>
    <row r="949" spans="1:85" s="30" customFormat="1" ht="12" hidden="1">
      <c r="A949" s="6" t="s">
        <v>78</v>
      </c>
      <c r="B949" s="5" t="s">
        <v>366</v>
      </c>
      <c r="C949" s="5" t="s">
        <v>5</v>
      </c>
      <c r="D949" s="5" t="s">
        <v>7</v>
      </c>
      <c r="E949" s="5" t="s">
        <v>628</v>
      </c>
      <c r="F949" s="5" t="s">
        <v>59</v>
      </c>
      <c r="G949" s="121">
        <v>0</v>
      </c>
      <c r="H949" s="121"/>
      <c r="I949" s="121">
        <v>0</v>
      </c>
      <c r="J949" s="115" t="e">
        <f t="shared" si="195"/>
        <v>#DIV/0!</v>
      </c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  <c r="AA949" s="24"/>
      <c r="AB949" s="24"/>
      <c r="AC949" s="24"/>
      <c r="AD949" s="24"/>
      <c r="AE949" s="24"/>
      <c r="AF949" s="24"/>
      <c r="AG949" s="24"/>
      <c r="AH949" s="24"/>
      <c r="AI949" s="24"/>
      <c r="AJ949" s="24"/>
      <c r="AK949" s="24"/>
      <c r="AL949" s="24"/>
      <c r="AM949" s="24"/>
      <c r="AN949" s="24"/>
      <c r="AO949" s="24"/>
      <c r="AP949" s="24"/>
      <c r="AQ949" s="24"/>
      <c r="AR949" s="24"/>
      <c r="AS949" s="24"/>
      <c r="AT949" s="24"/>
      <c r="AU949" s="24"/>
      <c r="AV949" s="24"/>
      <c r="AW949" s="24"/>
      <c r="AX949" s="24"/>
      <c r="AY949" s="24"/>
      <c r="AZ949" s="24"/>
      <c r="BA949" s="24"/>
      <c r="BB949" s="24"/>
      <c r="BC949" s="24"/>
      <c r="BD949" s="24"/>
      <c r="BE949" s="24"/>
      <c r="BF949" s="24"/>
      <c r="BG949" s="24"/>
      <c r="BH949" s="24"/>
      <c r="BI949" s="24"/>
      <c r="BJ949" s="24"/>
      <c r="BK949" s="24"/>
      <c r="BL949" s="24"/>
      <c r="BM949" s="24"/>
      <c r="BN949" s="24"/>
      <c r="BO949" s="24"/>
      <c r="BP949" s="24"/>
      <c r="BQ949" s="24"/>
      <c r="BR949" s="24"/>
      <c r="BS949" s="24"/>
      <c r="BT949" s="24"/>
      <c r="BU949" s="24"/>
      <c r="BV949" s="24"/>
      <c r="BW949" s="24"/>
      <c r="BX949" s="24"/>
      <c r="BY949" s="24"/>
      <c r="BZ949" s="24"/>
      <c r="CA949" s="24"/>
      <c r="CB949" s="24"/>
      <c r="CC949" s="24"/>
      <c r="CD949" s="24"/>
      <c r="CE949" s="24"/>
      <c r="CF949" s="24"/>
      <c r="CG949" s="24"/>
    </row>
    <row r="950" spans="1:85" s="30" customFormat="1" ht="7.5" customHeight="1">
      <c r="A950" s="6"/>
      <c r="B950" s="5"/>
      <c r="C950" s="5"/>
      <c r="D950" s="5"/>
      <c r="E950" s="5"/>
      <c r="F950" s="5"/>
      <c r="G950" s="121"/>
      <c r="H950" s="121"/>
      <c r="I950" s="121"/>
      <c r="J950" s="115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  <c r="AA950" s="24"/>
      <c r="AB950" s="24"/>
      <c r="AC950" s="24"/>
      <c r="AD950" s="24"/>
      <c r="AE950" s="24"/>
      <c r="AF950" s="24"/>
      <c r="AG950" s="24"/>
      <c r="AH950" s="24"/>
      <c r="AI950" s="24"/>
      <c r="AJ950" s="24"/>
      <c r="AK950" s="24"/>
      <c r="AL950" s="24"/>
      <c r="AM950" s="24"/>
      <c r="AN950" s="24"/>
      <c r="AO950" s="24"/>
      <c r="AP950" s="24"/>
      <c r="AQ950" s="24"/>
      <c r="AR950" s="24"/>
      <c r="AS950" s="24"/>
      <c r="AT950" s="24"/>
      <c r="AU950" s="24"/>
      <c r="AV950" s="24"/>
      <c r="AW950" s="24"/>
      <c r="AX950" s="24"/>
      <c r="AY950" s="24"/>
      <c r="AZ950" s="24"/>
      <c r="BA950" s="24"/>
      <c r="BB950" s="24"/>
      <c r="BC950" s="24"/>
      <c r="BD950" s="24"/>
      <c r="BE950" s="24"/>
      <c r="BF950" s="24"/>
      <c r="BG950" s="24"/>
      <c r="BH950" s="24"/>
      <c r="BI950" s="24"/>
      <c r="BJ950" s="24"/>
      <c r="BK950" s="24"/>
      <c r="BL950" s="24"/>
      <c r="BM950" s="24"/>
      <c r="BN950" s="24"/>
      <c r="BO950" s="24"/>
      <c r="BP950" s="24"/>
      <c r="BQ950" s="24"/>
      <c r="BR950" s="24"/>
      <c r="BS950" s="24"/>
      <c r="BT950" s="24"/>
      <c r="BU950" s="24"/>
      <c r="BV950" s="24"/>
      <c r="BW950" s="24"/>
      <c r="BX950" s="24"/>
      <c r="BY950" s="24"/>
      <c r="BZ950" s="24"/>
      <c r="CA950" s="24"/>
      <c r="CB950" s="24"/>
      <c r="CC950" s="24"/>
      <c r="CD950" s="24"/>
      <c r="CE950" s="24"/>
      <c r="CF950" s="24"/>
      <c r="CG950" s="24"/>
    </row>
    <row r="951" spans="1:85" s="31" customFormat="1" ht="22.8">
      <c r="A951" s="10" t="s">
        <v>539</v>
      </c>
      <c r="B951" s="2" t="s">
        <v>367</v>
      </c>
      <c r="C951" s="2"/>
      <c r="D951" s="2"/>
      <c r="E951" s="2"/>
      <c r="F951" s="2"/>
      <c r="G951" s="119">
        <f t="shared" ref="G951:I951" si="201">G952</f>
        <v>2837491</v>
      </c>
      <c r="H951" s="119">
        <f t="shared" si="201"/>
        <v>2978140.05</v>
      </c>
      <c r="I951" s="119">
        <f t="shared" si="201"/>
        <v>2978140.04</v>
      </c>
      <c r="J951" s="115">
        <f t="shared" si="195"/>
        <v>99.999999664219956</v>
      </c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  <c r="AA951" s="47"/>
      <c r="AB951" s="47"/>
      <c r="AC951" s="47"/>
      <c r="AD951" s="47"/>
      <c r="AE951" s="47"/>
      <c r="AF951" s="47"/>
      <c r="AG951" s="47"/>
      <c r="AH951" s="47"/>
      <c r="AI951" s="47"/>
      <c r="AJ951" s="47"/>
      <c r="AK951" s="47"/>
      <c r="AL951" s="47"/>
      <c r="AM951" s="47"/>
      <c r="AN951" s="47"/>
      <c r="AO951" s="47"/>
      <c r="AP951" s="47"/>
      <c r="AQ951" s="47"/>
      <c r="AR951" s="47"/>
      <c r="AS951" s="47"/>
      <c r="AT951" s="47"/>
      <c r="AU951" s="47"/>
      <c r="AV951" s="47"/>
      <c r="AW951" s="47"/>
      <c r="AX951" s="47"/>
      <c r="AY951" s="47"/>
      <c r="AZ951" s="47"/>
      <c r="BA951" s="47"/>
      <c r="BB951" s="47"/>
      <c r="BC951" s="47"/>
      <c r="BD951" s="47"/>
      <c r="BE951" s="47"/>
      <c r="BF951" s="47"/>
      <c r="BG951" s="47"/>
      <c r="BH951" s="47"/>
      <c r="BI951" s="47"/>
      <c r="BJ951" s="47"/>
      <c r="BK951" s="47"/>
      <c r="BL951" s="47"/>
      <c r="BM951" s="47"/>
      <c r="BN951" s="47"/>
      <c r="BO951" s="47"/>
      <c r="BP951" s="47"/>
      <c r="BQ951" s="47"/>
      <c r="BR951" s="47"/>
      <c r="BS951" s="47"/>
      <c r="BT951" s="47"/>
      <c r="BU951" s="47"/>
      <c r="BV951" s="47"/>
      <c r="BW951" s="47"/>
      <c r="BX951" s="47"/>
      <c r="BY951" s="47"/>
      <c r="BZ951" s="47"/>
      <c r="CA951" s="47"/>
      <c r="CB951" s="47"/>
      <c r="CC951" s="47"/>
      <c r="CD951" s="47"/>
      <c r="CE951" s="47"/>
      <c r="CF951" s="47"/>
      <c r="CG951" s="47"/>
    </row>
    <row r="952" spans="1:85" s="30" customFormat="1" ht="24">
      <c r="A952" s="7" t="s">
        <v>545</v>
      </c>
      <c r="B952" s="3" t="s">
        <v>367</v>
      </c>
      <c r="C952" s="3" t="s">
        <v>5</v>
      </c>
      <c r="D952" s="3" t="s">
        <v>15</v>
      </c>
      <c r="E952" s="3"/>
      <c r="F952" s="3"/>
      <c r="G952" s="120">
        <f>G953</f>
        <v>2837491</v>
      </c>
      <c r="H952" s="120">
        <f>H953</f>
        <v>2978140.05</v>
      </c>
      <c r="I952" s="120">
        <f>I953</f>
        <v>2978140.04</v>
      </c>
      <c r="J952" s="116">
        <f t="shared" si="195"/>
        <v>99.999999664219956</v>
      </c>
      <c r="K952" s="79"/>
      <c r="L952" s="79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  <c r="AA952" s="24"/>
      <c r="AB952" s="24"/>
      <c r="AC952" s="24"/>
      <c r="AD952" s="24"/>
      <c r="AE952" s="24"/>
      <c r="AF952" s="24"/>
      <c r="AG952" s="24"/>
      <c r="AH952" s="24"/>
      <c r="AI952" s="24"/>
      <c r="AJ952" s="24"/>
      <c r="AK952" s="24"/>
      <c r="AL952" s="24"/>
      <c r="AM952" s="24"/>
      <c r="AN952" s="24"/>
      <c r="AO952" s="24"/>
      <c r="AP952" s="24"/>
      <c r="AQ952" s="24"/>
      <c r="AR952" s="24"/>
      <c r="AS952" s="24"/>
      <c r="AT952" s="24"/>
      <c r="AU952" s="24"/>
      <c r="AV952" s="24"/>
      <c r="AW952" s="24"/>
      <c r="AX952" s="24"/>
      <c r="AY952" s="24"/>
      <c r="AZ952" s="24"/>
      <c r="BA952" s="24"/>
      <c r="BB952" s="24"/>
      <c r="BC952" s="24"/>
      <c r="BD952" s="24"/>
      <c r="BE952" s="24"/>
      <c r="BF952" s="24"/>
      <c r="BG952" s="24"/>
      <c r="BH952" s="24"/>
      <c r="BI952" s="24"/>
      <c r="BJ952" s="24"/>
      <c r="BK952" s="24"/>
      <c r="BL952" s="24"/>
      <c r="BM952" s="24"/>
      <c r="BN952" s="24"/>
      <c r="BO952" s="24"/>
      <c r="BP952" s="24"/>
      <c r="BQ952" s="24"/>
      <c r="BR952" s="24"/>
      <c r="BS952" s="24"/>
      <c r="BT952" s="24"/>
      <c r="BU952" s="24"/>
      <c r="BV952" s="24"/>
      <c r="BW952" s="24"/>
      <c r="BX952" s="24"/>
      <c r="BY952" s="24"/>
      <c r="BZ952" s="24"/>
      <c r="CA952" s="24"/>
      <c r="CB952" s="24"/>
      <c r="CC952" s="24"/>
      <c r="CD952" s="24"/>
      <c r="CE952" s="24"/>
      <c r="CF952" s="24"/>
      <c r="CG952" s="24"/>
    </row>
    <row r="953" spans="1:85" s="30" customFormat="1" ht="12">
      <c r="A953" s="6" t="s">
        <v>551</v>
      </c>
      <c r="B953" s="5" t="s">
        <v>367</v>
      </c>
      <c r="C953" s="5" t="s">
        <v>5</v>
      </c>
      <c r="D953" s="5" t="s">
        <v>15</v>
      </c>
      <c r="E953" s="5" t="s">
        <v>370</v>
      </c>
      <c r="F953" s="5"/>
      <c r="G953" s="121">
        <f>G958+G954</f>
        <v>2837491</v>
      </c>
      <c r="H953" s="121">
        <f>H958+H954</f>
        <v>2978140.05</v>
      </c>
      <c r="I953" s="121">
        <f>I958+I954</f>
        <v>2978140.04</v>
      </c>
      <c r="J953" s="117">
        <f t="shared" si="195"/>
        <v>99.999999664219956</v>
      </c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  <c r="AA953" s="24"/>
      <c r="AB953" s="24"/>
      <c r="AC953" s="24"/>
      <c r="AD953" s="24"/>
      <c r="AE953" s="24"/>
      <c r="AF953" s="24"/>
      <c r="AG953" s="24"/>
      <c r="AH953" s="24"/>
      <c r="AI953" s="24"/>
      <c r="AJ953" s="24"/>
      <c r="AK953" s="24"/>
      <c r="AL953" s="24"/>
      <c r="AM953" s="24"/>
      <c r="AN953" s="24"/>
      <c r="AO953" s="24"/>
      <c r="AP953" s="24"/>
      <c r="AQ953" s="24"/>
      <c r="AR953" s="24"/>
      <c r="AS953" s="24"/>
      <c r="AT953" s="24"/>
      <c r="AU953" s="24"/>
      <c r="AV953" s="24"/>
      <c r="AW953" s="24"/>
      <c r="AX953" s="24"/>
      <c r="AY953" s="24"/>
      <c r="AZ953" s="24"/>
      <c r="BA953" s="24"/>
      <c r="BB953" s="24"/>
      <c r="BC953" s="24"/>
      <c r="BD953" s="24"/>
      <c r="BE953" s="24"/>
      <c r="BF953" s="24"/>
      <c r="BG953" s="24"/>
      <c r="BH953" s="24"/>
      <c r="BI953" s="24"/>
      <c r="BJ953" s="24"/>
      <c r="BK953" s="24"/>
      <c r="BL953" s="24"/>
      <c r="BM953" s="24"/>
      <c r="BN953" s="24"/>
      <c r="BO953" s="24"/>
      <c r="BP953" s="24"/>
      <c r="BQ953" s="24"/>
      <c r="BR953" s="24"/>
      <c r="BS953" s="24"/>
      <c r="BT953" s="24"/>
      <c r="BU953" s="24"/>
      <c r="BV953" s="24"/>
      <c r="BW953" s="24"/>
      <c r="BX953" s="24"/>
      <c r="BY953" s="24"/>
      <c r="BZ953" s="24"/>
      <c r="CA953" s="24"/>
      <c r="CB953" s="24"/>
      <c r="CC953" s="24"/>
      <c r="CD953" s="24"/>
      <c r="CE953" s="24"/>
      <c r="CF953" s="24"/>
      <c r="CG953" s="24"/>
    </row>
    <row r="954" spans="1:85" s="30" customFormat="1" ht="12">
      <c r="A954" s="6" t="s">
        <v>553</v>
      </c>
      <c r="B954" s="5" t="s">
        <v>367</v>
      </c>
      <c r="C954" s="5" t="s">
        <v>5</v>
      </c>
      <c r="D954" s="5" t="s">
        <v>15</v>
      </c>
      <c r="E954" s="5" t="s">
        <v>433</v>
      </c>
      <c r="F954" s="5"/>
      <c r="G954" s="121">
        <f t="shared" ref="G954:I956" si="202">G955</f>
        <v>1804231</v>
      </c>
      <c r="H954" s="121">
        <f t="shared" si="202"/>
        <v>1781554.74</v>
      </c>
      <c r="I954" s="121">
        <f t="shared" si="202"/>
        <v>1781554.74</v>
      </c>
      <c r="J954" s="117">
        <f t="shared" si="195"/>
        <v>100</v>
      </c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  <c r="AA954" s="24"/>
      <c r="AB954" s="24"/>
      <c r="AC954" s="24"/>
      <c r="AD954" s="24"/>
      <c r="AE954" s="24"/>
      <c r="AF954" s="24"/>
      <c r="AG954" s="24"/>
      <c r="AH954" s="24"/>
      <c r="AI954" s="24"/>
      <c r="AJ954" s="24"/>
      <c r="AK954" s="24"/>
      <c r="AL954" s="24"/>
      <c r="AM954" s="24"/>
      <c r="AN954" s="24"/>
      <c r="AO954" s="24"/>
      <c r="AP954" s="24"/>
      <c r="AQ954" s="24"/>
      <c r="AR954" s="24"/>
      <c r="AS954" s="24"/>
      <c r="AT954" s="24"/>
      <c r="AU954" s="24"/>
      <c r="AV954" s="24"/>
      <c r="AW954" s="24"/>
      <c r="AX954" s="24"/>
      <c r="AY954" s="24"/>
      <c r="AZ954" s="24"/>
      <c r="BA954" s="24"/>
      <c r="BB954" s="24"/>
      <c r="BC954" s="24"/>
      <c r="BD954" s="24"/>
      <c r="BE954" s="24"/>
      <c r="BF954" s="24"/>
      <c r="BG954" s="24"/>
      <c r="BH954" s="24"/>
      <c r="BI954" s="24"/>
      <c r="BJ954" s="24"/>
      <c r="BK954" s="24"/>
      <c r="BL954" s="24"/>
      <c r="BM954" s="24"/>
      <c r="BN954" s="24"/>
      <c r="BO954" s="24"/>
      <c r="BP954" s="24"/>
      <c r="BQ954" s="24"/>
      <c r="BR954" s="24"/>
      <c r="BS954" s="24"/>
      <c r="BT954" s="24"/>
      <c r="BU954" s="24"/>
      <c r="BV954" s="24"/>
      <c r="BW954" s="24"/>
      <c r="BX954" s="24"/>
      <c r="BY954" s="24"/>
      <c r="BZ954" s="24"/>
      <c r="CA954" s="24"/>
      <c r="CB954" s="24"/>
      <c r="CC954" s="24"/>
      <c r="CD954" s="24"/>
      <c r="CE954" s="24"/>
      <c r="CF954" s="24"/>
      <c r="CG954" s="24"/>
    </row>
    <row r="955" spans="1:85" s="30" customFormat="1" ht="12">
      <c r="A955" s="32" t="s">
        <v>50</v>
      </c>
      <c r="B955" s="5" t="s">
        <v>367</v>
      </c>
      <c r="C955" s="5" t="s">
        <v>5</v>
      </c>
      <c r="D955" s="5" t="s">
        <v>15</v>
      </c>
      <c r="E955" s="5" t="s">
        <v>569</v>
      </c>
      <c r="F955" s="5"/>
      <c r="G955" s="121">
        <f t="shared" si="202"/>
        <v>1804231</v>
      </c>
      <c r="H955" s="121">
        <f t="shared" si="202"/>
        <v>1781554.74</v>
      </c>
      <c r="I955" s="121">
        <f t="shared" si="202"/>
        <v>1781554.74</v>
      </c>
      <c r="J955" s="117">
        <f t="shared" si="195"/>
        <v>100</v>
      </c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  <c r="AA955" s="24"/>
      <c r="AB955" s="24"/>
      <c r="AC955" s="24"/>
      <c r="AD955" s="24"/>
      <c r="AE955" s="24"/>
      <c r="AF955" s="24"/>
      <c r="AG955" s="24"/>
      <c r="AH955" s="24"/>
      <c r="AI955" s="24"/>
      <c r="AJ955" s="24"/>
      <c r="AK955" s="24"/>
      <c r="AL955" s="24"/>
      <c r="AM955" s="24"/>
      <c r="AN955" s="24"/>
      <c r="AO955" s="24"/>
      <c r="AP955" s="24"/>
      <c r="AQ955" s="24"/>
      <c r="AR955" s="24"/>
      <c r="AS955" s="24"/>
      <c r="AT955" s="24"/>
      <c r="AU955" s="24"/>
      <c r="AV955" s="24"/>
      <c r="AW955" s="24"/>
      <c r="AX955" s="24"/>
      <c r="AY955" s="24"/>
      <c r="AZ955" s="24"/>
      <c r="BA955" s="24"/>
      <c r="BB955" s="24"/>
      <c r="BC955" s="24"/>
      <c r="BD955" s="24"/>
      <c r="BE955" s="24"/>
      <c r="BF955" s="24"/>
      <c r="BG955" s="24"/>
      <c r="BH955" s="24"/>
      <c r="BI955" s="24"/>
      <c r="BJ955" s="24"/>
      <c r="BK955" s="24"/>
      <c r="BL955" s="24"/>
      <c r="BM955" s="24"/>
      <c r="BN955" s="24"/>
      <c r="BO955" s="24"/>
      <c r="BP955" s="24"/>
      <c r="BQ955" s="24"/>
      <c r="BR955" s="24"/>
      <c r="BS955" s="24"/>
      <c r="BT955" s="24"/>
      <c r="BU955" s="24"/>
      <c r="BV955" s="24"/>
      <c r="BW955" s="24"/>
      <c r="BX955" s="24"/>
      <c r="BY955" s="24"/>
      <c r="BZ955" s="24"/>
      <c r="CA955" s="24"/>
      <c r="CB955" s="24"/>
      <c r="CC955" s="24"/>
      <c r="CD955" s="24"/>
      <c r="CE955" s="24"/>
      <c r="CF955" s="24"/>
      <c r="CG955" s="24"/>
    </row>
    <row r="956" spans="1:85" s="30" customFormat="1" ht="36">
      <c r="A956" s="6" t="s">
        <v>315</v>
      </c>
      <c r="B956" s="5" t="s">
        <v>367</v>
      </c>
      <c r="C956" s="5" t="s">
        <v>5</v>
      </c>
      <c r="D956" s="5" t="s">
        <v>15</v>
      </c>
      <c r="E956" s="5" t="s">
        <v>569</v>
      </c>
      <c r="F956" s="5" t="s">
        <v>51</v>
      </c>
      <c r="G956" s="121">
        <f t="shared" si="202"/>
        <v>1804231</v>
      </c>
      <c r="H956" s="121">
        <f t="shared" si="202"/>
        <v>1781554.74</v>
      </c>
      <c r="I956" s="121">
        <f t="shared" si="202"/>
        <v>1781554.74</v>
      </c>
      <c r="J956" s="117">
        <f t="shared" si="195"/>
        <v>100</v>
      </c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  <c r="AA956" s="24"/>
      <c r="AB956" s="24"/>
      <c r="AC956" s="24"/>
      <c r="AD956" s="24"/>
      <c r="AE956" s="24"/>
      <c r="AF956" s="24"/>
      <c r="AG956" s="24"/>
      <c r="AH956" s="24"/>
      <c r="AI956" s="24"/>
      <c r="AJ956" s="24"/>
      <c r="AK956" s="24"/>
      <c r="AL956" s="24"/>
      <c r="AM956" s="24"/>
      <c r="AN956" s="24"/>
      <c r="AO956" s="24"/>
      <c r="AP956" s="24"/>
      <c r="AQ956" s="24"/>
      <c r="AR956" s="24"/>
      <c r="AS956" s="24"/>
      <c r="AT956" s="24"/>
      <c r="AU956" s="24"/>
      <c r="AV956" s="24"/>
      <c r="AW956" s="24"/>
      <c r="AX956" s="24"/>
      <c r="AY956" s="24"/>
      <c r="AZ956" s="24"/>
      <c r="BA956" s="24"/>
      <c r="BB956" s="24"/>
      <c r="BC956" s="24"/>
      <c r="BD956" s="24"/>
      <c r="BE956" s="24"/>
      <c r="BF956" s="24"/>
      <c r="BG956" s="24"/>
      <c r="BH956" s="24"/>
      <c r="BI956" s="24"/>
      <c r="BJ956" s="24"/>
      <c r="BK956" s="24"/>
      <c r="BL956" s="24"/>
      <c r="BM956" s="24"/>
      <c r="BN956" s="24"/>
      <c r="BO956" s="24"/>
      <c r="BP956" s="24"/>
      <c r="BQ956" s="24"/>
      <c r="BR956" s="24"/>
      <c r="BS956" s="24"/>
      <c r="BT956" s="24"/>
      <c r="BU956" s="24"/>
      <c r="BV956" s="24"/>
      <c r="BW956" s="24"/>
      <c r="BX956" s="24"/>
      <c r="BY956" s="24"/>
      <c r="BZ956" s="24"/>
      <c r="CA956" s="24"/>
      <c r="CB956" s="24"/>
      <c r="CC956" s="24"/>
      <c r="CD956" s="24"/>
      <c r="CE956" s="24"/>
      <c r="CF956" s="24"/>
      <c r="CG956" s="24"/>
    </row>
    <row r="957" spans="1:85" s="30" customFormat="1" ht="12">
      <c r="A957" s="6" t="s">
        <v>54</v>
      </c>
      <c r="B957" s="5" t="s">
        <v>367</v>
      </c>
      <c r="C957" s="5" t="s">
        <v>5</v>
      </c>
      <c r="D957" s="5" t="s">
        <v>15</v>
      </c>
      <c r="E957" s="5" t="s">
        <v>569</v>
      </c>
      <c r="F957" s="5" t="s">
        <v>53</v>
      </c>
      <c r="G957" s="121">
        <v>1804231</v>
      </c>
      <c r="H957" s="121">
        <v>1781554.74</v>
      </c>
      <c r="I957" s="121">
        <v>1781554.74</v>
      </c>
      <c r="J957" s="117">
        <f t="shared" si="195"/>
        <v>100</v>
      </c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  <c r="AA957" s="24"/>
      <c r="AB957" s="24"/>
      <c r="AC957" s="24"/>
      <c r="AD957" s="24"/>
      <c r="AE957" s="24"/>
      <c r="AF957" s="24"/>
      <c r="AG957" s="24"/>
      <c r="AH957" s="24"/>
      <c r="AI957" s="24"/>
      <c r="AJ957" s="24"/>
      <c r="AK957" s="24"/>
      <c r="AL957" s="24"/>
      <c r="AM957" s="24"/>
      <c r="AN957" s="24"/>
      <c r="AO957" s="24"/>
      <c r="AP957" s="24"/>
      <c r="AQ957" s="24"/>
      <c r="AR957" s="24"/>
      <c r="AS957" s="24"/>
      <c r="AT957" s="24"/>
      <c r="AU957" s="24"/>
      <c r="AV957" s="24"/>
      <c r="AW957" s="24"/>
      <c r="AX957" s="24"/>
      <c r="AY957" s="24"/>
      <c r="AZ957" s="24"/>
      <c r="BA957" s="24"/>
      <c r="BB957" s="24"/>
      <c r="BC957" s="24"/>
      <c r="BD957" s="24"/>
      <c r="BE957" s="24"/>
      <c r="BF957" s="24"/>
      <c r="BG957" s="24"/>
      <c r="BH957" s="24"/>
      <c r="BI957" s="24"/>
      <c r="BJ957" s="24"/>
      <c r="BK957" s="24"/>
      <c r="BL957" s="24"/>
      <c r="BM957" s="24"/>
      <c r="BN957" s="24"/>
      <c r="BO957" s="24"/>
      <c r="BP957" s="24"/>
      <c r="BQ957" s="24"/>
      <c r="BR957" s="24"/>
      <c r="BS957" s="24"/>
      <c r="BT957" s="24"/>
      <c r="BU957" s="24"/>
      <c r="BV957" s="24"/>
      <c r="BW957" s="24"/>
      <c r="BX957" s="24"/>
      <c r="BY957" s="24"/>
      <c r="BZ957" s="24"/>
      <c r="CA957" s="24"/>
      <c r="CB957" s="24"/>
      <c r="CC957" s="24"/>
      <c r="CD957" s="24"/>
      <c r="CE957" s="24"/>
      <c r="CF957" s="24"/>
      <c r="CG957" s="24"/>
    </row>
    <row r="958" spans="1:85" s="30" customFormat="1" ht="12">
      <c r="A958" s="32" t="s">
        <v>552</v>
      </c>
      <c r="B958" s="5" t="s">
        <v>367</v>
      </c>
      <c r="C958" s="5" t="s">
        <v>5</v>
      </c>
      <c r="D958" s="5" t="s">
        <v>15</v>
      </c>
      <c r="E958" s="5" t="s">
        <v>570</v>
      </c>
      <c r="F958" s="5"/>
      <c r="G958" s="121">
        <f>G959</f>
        <v>1033260</v>
      </c>
      <c r="H958" s="121">
        <f>H959</f>
        <v>1196585.31</v>
      </c>
      <c r="I958" s="121">
        <f>I959</f>
        <v>1196585.3</v>
      </c>
      <c r="J958" s="117">
        <f>I958/H958*100</f>
        <v>99.999999164288596</v>
      </c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  <c r="AA958" s="24"/>
      <c r="AB958" s="24"/>
      <c r="AC958" s="24"/>
      <c r="AD958" s="24"/>
      <c r="AE958" s="24"/>
      <c r="AF958" s="24"/>
      <c r="AG958" s="24"/>
      <c r="AH958" s="24"/>
      <c r="AI958" s="24"/>
      <c r="AJ958" s="24"/>
      <c r="AK958" s="24"/>
      <c r="AL958" s="24"/>
      <c r="AM958" s="24"/>
      <c r="AN958" s="24"/>
      <c r="AO958" s="24"/>
      <c r="AP958" s="24"/>
      <c r="AQ958" s="24"/>
      <c r="AR958" s="24"/>
      <c r="AS958" s="24"/>
      <c r="AT958" s="24"/>
      <c r="AU958" s="24"/>
      <c r="AV958" s="24"/>
      <c r="AW958" s="24"/>
      <c r="AX958" s="24"/>
      <c r="AY958" s="24"/>
      <c r="AZ958" s="24"/>
      <c r="BA958" s="24"/>
      <c r="BB958" s="24"/>
      <c r="BC958" s="24"/>
      <c r="BD958" s="24"/>
      <c r="BE958" s="24"/>
      <c r="BF958" s="24"/>
      <c r="BG958" s="24"/>
      <c r="BH958" s="24"/>
      <c r="BI958" s="24"/>
      <c r="BJ958" s="24"/>
      <c r="BK958" s="24"/>
      <c r="BL958" s="24"/>
      <c r="BM958" s="24"/>
      <c r="BN958" s="24"/>
      <c r="BO958" s="24"/>
      <c r="BP958" s="24"/>
      <c r="BQ958" s="24"/>
      <c r="BR958" s="24"/>
      <c r="BS958" s="24"/>
      <c r="BT958" s="24"/>
      <c r="BU958" s="24"/>
      <c r="BV958" s="24"/>
      <c r="BW958" s="24"/>
      <c r="BX958" s="24"/>
      <c r="BY958" s="24"/>
      <c r="BZ958" s="24"/>
      <c r="CA958" s="24"/>
      <c r="CB958" s="24"/>
      <c r="CC958" s="24"/>
      <c r="CD958" s="24"/>
      <c r="CE958" s="24"/>
      <c r="CF958" s="24"/>
      <c r="CG958" s="24"/>
    </row>
    <row r="959" spans="1:85" s="30" customFormat="1" ht="12">
      <c r="A959" s="32" t="s">
        <v>50</v>
      </c>
      <c r="B959" s="5" t="s">
        <v>367</v>
      </c>
      <c r="C959" s="5" t="s">
        <v>5</v>
      </c>
      <c r="D959" s="5" t="s">
        <v>15</v>
      </c>
      <c r="E959" s="5" t="s">
        <v>434</v>
      </c>
      <c r="F959" s="5"/>
      <c r="G959" s="121">
        <f>G960+G962</f>
        <v>1033260</v>
      </c>
      <c r="H959" s="121">
        <f>H960+H962</f>
        <v>1196585.31</v>
      </c>
      <c r="I959" s="121">
        <f>I960+I962</f>
        <v>1196585.3</v>
      </c>
      <c r="J959" s="117">
        <f>I959/H959*100</f>
        <v>99.999999164288596</v>
      </c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  <c r="AA959" s="24"/>
      <c r="AB959" s="24"/>
      <c r="AC959" s="24"/>
      <c r="AD959" s="24"/>
      <c r="AE959" s="24"/>
      <c r="AF959" s="24"/>
      <c r="AG959" s="24"/>
      <c r="AH959" s="24"/>
      <c r="AI959" s="24"/>
      <c r="AJ959" s="24"/>
      <c r="AK959" s="24"/>
      <c r="AL959" s="24"/>
      <c r="AM959" s="24"/>
      <c r="AN959" s="24"/>
      <c r="AO959" s="24"/>
      <c r="AP959" s="24"/>
      <c r="AQ959" s="24"/>
      <c r="AR959" s="24"/>
      <c r="AS959" s="24"/>
      <c r="AT959" s="24"/>
      <c r="AU959" s="24"/>
      <c r="AV959" s="24"/>
      <c r="AW959" s="24"/>
      <c r="AX959" s="24"/>
      <c r="AY959" s="24"/>
      <c r="AZ959" s="24"/>
      <c r="BA959" s="24"/>
      <c r="BB959" s="24"/>
      <c r="BC959" s="24"/>
      <c r="BD959" s="24"/>
      <c r="BE959" s="24"/>
      <c r="BF959" s="24"/>
      <c r="BG959" s="24"/>
      <c r="BH959" s="24"/>
      <c r="BI959" s="24"/>
      <c r="BJ959" s="24"/>
      <c r="BK959" s="24"/>
      <c r="BL959" s="24"/>
      <c r="BM959" s="24"/>
      <c r="BN959" s="24"/>
      <c r="BO959" s="24"/>
      <c r="BP959" s="24"/>
      <c r="BQ959" s="24"/>
      <c r="BR959" s="24"/>
      <c r="BS959" s="24"/>
      <c r="BT959" s="24"/>
      <c r="BU959" s="24"/>
      <c r="BV959" s="24"/>
      <c r="BW959" s="24"/>
      <c r="BX959" s="24"/>
      <c r="BY959" s="24"/>
      <c r="BZ959" s="24"/>
      <c r="CA959" s="24"/>
      <c r="CB959" s="24"/>
      <c r="CC959" s="24"/>
      <c r="CD959" s="24"/>
      <c r="CE959" s="24"/>
      <c r="CF959" s="24"/>
      <c r="CG959" s="24"/>
    </row>
    <row r="960" spans="1:85" s="30" customFormat="1" ht="36">
      <c r="A960" s="6" t="s">
        <v>315</v>
      </c>
      <c r="B960" s="5" t="s">
        <v>367</v>
      </c>
      <c r="C960" s="5" t="s">
        <v>5</v>
      </c>
      <c r="D960" s="5" t="s">
        <v>15</v>
      </c>
      <c r="E960" s="5" t="s">
        <v>434</v>
      </c>
      <c r="F960" s="5" t="s">
        <v>51</v>
      </c>
      <c r="G960" s="121">
        <f>G961</f>
        <v>1031960</v>
      </c>
      <c r="H960" s="121">
        <f>H961</f>
        <v>1172362.81</v>
      </c>
      <c r="I960" s="121">
        <f>I961</f>
        <v>1172362.8</v>
      </c>
      <c r="J960" s="117">
        <f>I960/H960*100</f>
        <v>99.99999914702174</v>
      </c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  <c r="AA960" s="24"/>
      <c r="AB960" s="24"/>
      <c r="AC960" s="24"/>
      <c r="AD960" s="24"/>
      <c r="AE960" s="24"/>
      <c r="AF960" s="24"/>
      <c r="AG960" s="24"/>
      <c r="AH960" s="24"/>
      <c r="AI960" s="24"/>
      <c r="AJ960" s="24"/>
      <c r="AK960" s="24"/>
      <c r="AL960" s="24"/>
      <c r="AM960" s="24"/>
      <c r="AN960" s="24"/>
      <c r="AO960" s="24"/>
      <c r="AP960" s="24"/>
      <c r="AQ960" s="24"/>
      <c r="AR960" s="24"/>
      <c r="AS960" s="24"/>
      <c r="AT960" s="24"/>
      <c r="AU960" s="24"/>
      <c r="AV960" s="24"/>
      <c r="AW960" s="24"/>
      <c r="AX960" s="24"/>
      <c r="AY960" s="24"/>
      <c r="AZ960" s="24"/>
      <c r="BA960" s="24"/>
      <c r="BB960" s="24"/>
      <c r="BC960" s="24"/>
      <c r="BD960" s="24"/>
      <c r="BE960" s="24"/>
      <c r="BF960" s="24"/>
      <c r="BG960" s="24"/>
      <c r="BH960" s="24"/>
      <c r="BI960" s="24"/>
      <c r="BJ960" s="24"/>
      <c r="BK960" s="24"/>
      <c r="BL960" s="24"/>
      <c r="BM960" s="24"/>
      <c r="BN960" s="24"/>
      <c r="BO960" s="24"/>
      <c r="BP960" s="24"/>
      <c r="BQ960" s="24"/>
      <c r="BR960" s="24"/>
      <c r="BS960" s="24"/>
      <c r="BT960" s="24"/>
      <c r="BU960" s="24"/>
      <c r="BV960" s="24"/>
      <c r="BW960" s="24"/>
      <c r="BX960" s="24"/>
      <c r="BY960" s="24"/>
      <c r="BZ960" s="24"/>
      <c r="CA960" s="24"/>
      <c r="CB960" s="24"/>
      <c r="CC960" s="24"/>
      <c r="CD960" s="24"/>
      <c r="CE960" s="24"/>
      <c r="CF960" s="24"/>
      <c r="CG960" s="24"/>
    </row>
    <row r="961" spans="1:85" s="30" customFormat="1" ht="12">
      <c r="A961" s="6" t="s">
        <v>54</v>
      </c>
      <c r="B961" s="5" t="s">
        <v>367</v>
      </c>
      <c r="C961" s="5" t="s">
        <v>5</v>
      </c>
      <c r="D961" s="5" t="s">
        <v>15</v>
      </c>
      <c r="E961" s="5" t="s">
        <v>434</v>
      </c>
      <c r="F961" s="5" t="s">
        <v>53</v>
      </c>
      <c r="G961" s="121">
        <v>1031960</v>
      </c>
      <c r="H961" s="121">
        <v>1172362.81</v>
      </c>
      <c r="I961" s="121">
        <v>1172362.8</v>
      </c>
      <c r="J961" s="117">
        <f t="shared" si="195"/>
        <v>99.99999914702174</v>
      </c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  <c r="AA961" s="24"/>
      <c r="AB961" s="24"/>
      <c r="AC961" s="24"/>
      <c r="AD961" s="24"/>
      <c r="AE961" s="24"/>
      <c r="AF961" s="24"/>
      <c r="AG961" s="24"/>
      <c r="AH961" s="24"/>
      <c r="AI961" s="24"/>
      <c r="AJ961" s="24"/>
      <c r="AK961" s="24"/>
      <c r="AL961" s="24"/>
      <c r="AM961" s="24"/>
      <c r="AN961" s="24"/>
      <c r="AO961" s="24"/>
      <c r="AP961" s="24"/>
      <c r="AQ961" s="24"/>
      <c r="AR961" s="24"/>
      <c r="AS961" s="24"/>
      <c r="AT961" s="24"/>
      <c r="AU961" s="24"/>
      <c r="AV961" s="24"/>
      <c r="AW961" s="24"/>
      <c r="AX961" s="24"/>
      <c r="AY961" s="24"/>
      <c r="AZ961" s="24"/>
      <c r="BA961" s="24"/>
      <c r="BB961" s="24"/>
      <c r="BC961" s="24"/>
      <c r="BD961" s="24"/>
      <c r="BE961" s="24"/>
      <c r="BF961" s="24"/>
      <c r="BG961" s="24"/>
      <c r="BH961" s="24"/>
      <c r="BI961" s="24"/>
      <c r="BJ961" s="24"/>
      <c r="BK961" s="24"/>
      <c r="BL961" s="24"/>
      <c r="BM961" s="24"/>
      <c r="BN961" s="24"/>
      <c r="BO961" s="24"/>
      <c r="BP961" s="24"/>
      <c r="BQ961" s="24"/>
      <c r="BR961" s="24"/>
      <c r="BS961" s="24"/>
      <c r="BT961" s="24"/>
      <c r="BU961" s="24"/>
      <c r="BV961" s="24"/>
      <c r="BW961" s="24"/>
      <c r="BX961" s="24"/>
      <c r="BY961" s="24"/>
      <c r="BZ961" s="24"/>
      <c r="CA961" s="24"/>
      <c r="CB961" s="24"/>
      <c r="CC961" s="24"/>
      <c r="CD961" s="24"/>
      <c r="CE961" s="24"/>
      <c r="CF961" s="24"/>
      <c r="CG961" s="24"/>
    </row>
    <row r="962" spans="1:85" s="30" customFormat="1" ht="12">
      <c r="A962" s="6" t="s">
        <v>317</v>
      </c>
      <c r="B962" s="5" t="s">
        <v>367</v>
      </c>
      <c r="C962" s="5" t="s">
        <v>5</v>
      </c>
      <c r="D962" s="5" t="s">
        <v>15</v>
      </c>
      <c r="E962" s="5" t="s">
        <v>434</v>
      </c>
      <c r="F962" s="5" t="s">
        <v>58</v>
      </c>
      <c r="G962" s="121">
        <f>G963</f>
        <v>1300</v>
      </c>
      <c r="H962" s="121">
        <f>H963</f>
        <v>24222.5</v>
      </c>
      <c r="I962" s="121">
        <f>I963</f>
        <v>24222.5</v>
      </c>
      <c r="J962" s="117">
        <f t="shared" si="195"/>
        <v>100</v>
      </c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  <c r="AA962" s="24"/>
      <c r="AB962" s="24"/>
      <c r="AC962" s="24"/>
      <c r="AD962" s="24"/>
      <c r="AE962" s="24"/>
      <c r="AF962" s="24"/>
      <c r="AG962" s="24"/>
      <c r="AH962" s="24"/>
      <c r="AI962" s="24"/>
      <c r="AJ962" s="24"/>
      <c r="AK962" s="24"/>
      <c r="AL962" s="24"/>
      <c r="AM962" s="24"/>
      <c r="AN962" s="24"/>
      <c r="AO962" s="24"/>
      <c r="AP962" s="24"/>
      <c r="AQ962" s="24"/>
      <c r="AR962" s="24"/>
      <c r="AS962" s="24"/>
      <c r="AT962" s="24"/>
      <c r="AU962" s="24"/>
      <c r="AV962" s="24"/>
      <c r="AW962" s="24"/>
      <c r="AX962" s="24"/>
      <c r="AY962" s="24"/>
      <c r="AZ962" s="24"/>
      <c r="BA962" s="24"/>
      <c r="BB962" s="24"/>
      <c r="BC962" s="24"/>
      <c r="BD962" s="24"/>
      <c r="BE962" s="24"/>
      <c r="BF962" s="24"/>
      <c r="BG962" s="24"/>
      <c r="BH962" s="24"/>
      <c r="BI962" s="24"/>
      <c r="BJ962" s="24"/>
      <c r="BK962" s="24"/>
      <c r="BL962" s="24"/>
      <c r="BM962" s="24"/>
      <c r="BN962" s="24"/>
      <c r="BO962" s="24"/>
      <c r="BP962" s="24"/>
      <c r="BQ962" s="24"/>
      <c r="BR962" s="24"/>
      <c r="BS962" s="24"/>
      <c r="BT962" s="24"/>
      <c r="BU962" s="24"/>
      <c r="BV962" s="24"/>
      <c r="BW962" s="24"/>
      <c r="BX962" s="24"/>
      <c r="BY962" s="24"/>
      <c r="BZ962" s="24"/>
      <c r="CA962" s="24"/>
      <c r="CB962" s="24"/>
      <c r="CC962" s="24"/>
      <c r="CD962" s="24"/>
      <c r="CE962" s="24"/>
      <c r="CF962" s="24"/>
      <c r="CG962" s="24"/>
    </row>
    <row r="963" spans="1:85" s="30" customFormat="1" ht="12">
      <c r="A963" s="6" t="s">
        <v>78</v>
      </c>
      <c r="B963" s="5" t="s">
        <v>367</v>
      </c>
      <c r="C963" s="5" t="s">
        <v>5</v>
      </c>
      <c r="D963" s="5" t="s">
        <v>15</v>
      </c>
      <c r="E963" s="5" t="s">
        <v>434</v>
      </c>
      <c r="F963" s="5" t="s">
        <v>59</v>
      </c>
      <c r="G963" s="121">
        <v>1300</v>
      </c>
      <c r="H963" s="121">
        <v>24222.5</v>
      </c>
      <c r="I963" s="121">
        <v>24222.5</v>
      </c>
      <c r="J963" s="117">
        <f t="shared" si="195"/>
        <v>100</v>
      </c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  <c r="AA963" s="24"/>
      <c r="AB963" s="24"/>
      <c r="AC963" s="24"/>
      <c r="AD963" s="24"/>
      <c r="AE963" s="24"/>
      <c r="AF963" s="24"/>
      <c r="AG963" s="24"/>
      <c r="AH963" s="24"/>
      <c r="AI963" s="24"/>
      <c r="AJ963" s="24"/>
      <c r="AK963" s="24"/>
      <c r="AL963" s="24"/>
      <c r="AM963" s="24"/>
      <c r="AN963" s="24"/>
      <c r="AO963" s="24"/>
      <c r="AP963" s="24"/>
      <c r="AQ963" s="24"/>
      <c r="AR963" s="24"/>
      <c r="AS963" s="24"/>
      <c r="AT963" s="24"/>
      <c r="AU963" s="24"/>
      <c r="AV963" s="24"/>
      <c r="AW963" s="24"/>
      <c r="AX963" s="24"/>
      <c r="AY963" s="24"/>
      <c r="AZ963" s="24"/>
      <c r="BA963" s="24"/>
      <c r="BB963" s="24"/>
      <c r="BC963" s="24"/>
      <c r="BD963" s="24"/>
      <c r="BE963" s="24"/>
      <c r="BF963" s="24"/>
      <c r="BG963" s="24"/>
      <c r="BH963" s="24"/>
      <c r="BI963" s="24"/>
      <c r="BJ963" s="24"/>
      <c r="BK963" s="24"/>
      <c r="BL963" s="24"/>
      <c r="BM963" s="24"/>
      <c r="BN963" s="24"/>
      <c r="BO963" s="24"/>
      <c r="BP963" s="24"/>
      <c r="BQ963" s="24"/>
      <c r="BR963" s="24"/>
      <c r="BS963" s="24"/>
      <c r="BT963" s="24"/>
      <c r="BU963" s="24"/>
      <c r="BV963" s="24"/>
      <c r="BW963" s="24"/>
      <c r="BX963" s="24"/>
      <c r="BY963" s="24"/>
      <c r="BZ963" s="24"/>
      <c r="CA963" s="24"/>
      <c r="CB963" s="24"/>
      <c r="CC963" s="24"/>
      <c r="CD963" s="24"/>
      <c r="CE963" s="24"/>
      <c r="CF963" s="24"/>
      <c r="CG963" s="24"/>
    </row>
    <row r="964" spans="1:85" s="30" customFormat="1" ht="6" customHeight="1">
      <c r="A964" s="6"/>
      <c r="B964" s="5"/>
      <c r="C964" s="5"/>
      <c r="D964" s="5"/>
      <c r="E964" s="5"/>
      <c r="F964" s="5"/>
      <c r="G964" s="121"/>
      <c r="H964" s="121"/>
      <c r="I964" s="121"/>
      <c r="J964" s="115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  <c r="AA964" s="24"/>
      <c r="AB964" s="24"/>
      <c r="AC964" s="24"/>
      <c r="AD964" s="24"/>
      <c r="AE964" s="24"/>
      <c r="AF964" s="24"/>
      <c r="AG964" s="24"/>
      <c r="AH964" s="24"/>
      <c r="AI964" s="24"/>
      <c r="AJ964" s="24"/>
      <c r="AK964" s="24"/>
      <c r="AL964" s="24"/>
      <c r="AM964" s="24"/>
      <c r="AN964" s="24"/>
      <c r="AO964" s="24"/>
      <c r="AP964" s="24"/>
      <c r="AQ964" s="24"/>
      <c r="AR964" s="24"/>
      <c r="AS964" s="24"/>
      <c r="AT964" s="24"/>
      <c r="AU964" s="24"/>
      <c r="AV964" s="24"/>
      <c r="AW964" s="24"/>
      <c r="AX964" s="24"/>
      <c r="AY964" s="24"/>
      <c r="AZ964" s="24"/>
      <c r="BA964" s="24"/>
      <c r="BB964" s="24"/>
      <c r="BC964" s="24"/>
      <c r="BD964" s="24"/>
      <c r="BE964" s="24"/>
      <c r="BF964" s="24"/>
      <c r="BG964" s="24"/>
      <c r="BH964" s="24"/>
      <c r="BI964" s="24"/>
      <c r="BJ964" s="24"/>
      <c r="BK964" s="24"/>
      <c r="BL964" s="24"/>
      <c r="BM964" s="24"/>
      <c r="BN964" s="24"/>
      <c r="BO964" s="24"/>
      <c r="BP964" s="24"/>
      <c r="BQ964" s="24"/>
      <c r="BR964" s="24"/>
      <c r="BS964" s="24"/>
      <c r="BT964" s="24"/>
      <c r="BU964" s="24"/>
      <c r="BV964" s="24"/>
      <c r="BW964" s="24"/>
      <c r="BX964" s="24"/>
      <c r="BY964" s="24"/>
      <c r="BZ964" s="24"/>
      <c r="CA964" s="24"/>
      <c r="CB964" s="24"/>
      <c r="CC964" s="24"/>
      <c r="CD964" s="24"/>
      <c r="CE964" s="24"/>
      <c r="CF964" s="24"/>
      <c r="CG964" s="24"/>
    </row>
    <row r="965" spans="1:85" s="30" customFormat="1" ht="22.8">
      <c r="A965" s="10" t="s">
        <v>546</v>
      </c>
      <c r="B965" s="2" t="s">
        <v>42</v>
      </c>
      <c r="C965" s="5"/>
      <c r="D965" s="5"/>
      <c r="E965" s="5"/>
      <c r="F965" s="5"/>
      <c r="G965" s="119">
        <f>G966+G1242+G1267</f>
        <v>603052733.85000002</v>
      </c>
      <c r="H965" s="119">
        <f>H966+H1242+H1267</f>
        <v>633516917.66000009</v>
      </c>
      <c r="I965" s="119">
        <f>I966+I1242+I1267</f>
        <v>630643721.79000008</v>
      </c>
      <c r="J965" s="115">
        <f t="shared" si="195"/>
        <v>99.546468959248529</v>
      </c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  <c r="AA965" s="24"/>
      <c r="AB965" s="24"/>
      <c r="AC965" s="24"/>
      <c r="AD965" s="24"/>
      <c r="AE965" s="24"/>
      <c r="AF965" s="24"/>
      <c r="AG965" s="24"/>
      <c r="AH965" s="24"/>
      <c r="AI965" s="24"/>
      <c r="AJ965" s="24"/>
      <c r="AK965" s="24"/>
      <c r="AL965" s="24"/>
      <c r="AM965" s="24"/>
      <c r="AN965" s="24"/>
      <c r="AO965" s="24"/>
      <c r="AP965" s="24"/>
      <c r="AQ965" s="24"/>
      <c r="AR965" s="24"/>
      <c r="AS965" s="24"/>
      <c r="AT965" s="24"/>
      <c r="AU965" s="24"/>
      <c r="AV965" s="24"/>
      <c r="AW965" s="24"/>
      <c r="AX965" s="24"/>
      <c r="AY965" s="24"/>
      <c r="AZ965" s="24"/>
      <c r="BA965" s="24"/>
      <c r="BB965" s="24"/>
      <c r="BC965" s="24"/>
      <c r="BD965" s="24"/>
      <c r="BE965" s="24"/>
      <c r="BF965" s="24"/>
      <c r="BG965" s="24"/>
      <c r="BH965" s="24"/>
      <c r="BI965" s="24"/>
      <c r="BJ965" s="24"/>
      <c r="BK965" s="24"/>
      <c r="BL965" s="24"/>
      <c r="BM965" s="24"/>
      <c r="BN965" s="24"/>
      <c r="BO965" s="24"/>
      <c r="BP965" s="24"/>
      <c r="BQ965" s="24"/>
      <c r="BR965" s="24"/>
      <c r="BS965" s="24"/>
      <c r="BT965" s="24"/>
      <c r="BU965" s="24"/>
      <c r="BV965" s="24"/>
      <c r="BW965" s="24"/>
      <c r="BX965" s="24"/>
      <c r="BY965" s="24"/>
      <c r="BZ965" s="24"/>
      <c r="CA965" s="24"/>
      <c r="CB965" s="24"/>
      <c r="CC965" s="24"/>
      <c r="CD965" s="24"/>
      <c r="CE965" s="24"/>
      <c r="CF965" s="24"/>
      <c r="CG965" s="24"/>
    </row>
    <row r="966" spans="1:85" s="52" customFormat="1" ht="11.4">
      <c r="A966" s="10" t="s">
        <v>32</v>
      </c>
      <c r="B966" s="2" t="s">
        <v>42</v>
      </c>
      <c r="C966" s="2" t="s">
        <v>9</v>
      </c>
      <c r="D966" s="2"/>
      <c r="E966" s="2"/>
      <c r="F966" s="2"/>
      <c r="G966" s="119">
        <f>G967+G1011+G1179+G1209+G1142</f>
        <v>589185193.27999997</v>
      </c>
      <c r="H966" s="119">
        <f>H967+H1011+H1179+H1209+H1142</f>
        <v>618176682.9000001</v>
      </c>
      <c r="I966" s="119">
        <f>I967+I1011+I1179+I1209+I1142</f>
        <v>615519248.78000009</v>
      </c>
      <c r="J966" s="115">
        <f t="shared" si="195"/>
        <v>99.570117380109934</v>
      </c>
      <c r="K966" s="22"/>
      <c r="L966" s="22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  <c r="AL966" s="26"/>
      <c r="AM966" s="26"/>
      <c r="AN966" s="26"/>
      <c r="AO966" s="26"/>
      <c r="AP966" s="26"/>
      <c r="AQ966" s="26"/>
      <c r="AR966" s="26"/>
      <c r="AS966" s="26"/>
      <c r="AT966" s="26"/>
      <c r="AU966" s="26"/>
      <c r="AV966" s="26"/>
      <c r="AW966" s="26"/>
      <c r="AX966" s="26"/>
      <c r="AY966" s="26"/>
      <c r="AZ966" s="26"/>
      <c r="BA966" s="26"/>
      <c r="BB966" s="26"/>
      <c r="BC966" s="26"/>
      <c r="BD966" s="26"/>
      <c r="BE966" s="26"/>
      <c r="BF966" s="26"/>
      <c r="BG966" s="26"/>
      <c r="BH966" s="26"/>
      <c r="BI966" s="26"/>
      <c r="BJ966" s="26"/>
      <c r="BK966" s="26"/>
      <c r="BL966" s="26"/>
      <c r="BM966" s="26"/>
      <c r="BN966" s="26"/>
      <c r="BO966" s="26"/>
      <c r="BP966" s="26"/>
      <c r="BQ966" s="26"/>
      <c r="BR966" s="26"/>
      <c r="BS966" s="26"/>
      <c r="BT966" s="26"/>
      <c r="BU966" s="26"/>
      <c r="BV966" s="26"/>
      <c r="BW966" s="26"/>
      <c r="BX966" s="26"/>
      <c r="BY966" s="26"/>
      <c r="BZ966" s="26"/>
      <c r="CA966" s="26"/>
      <c r="CB966" s="26"/>
      <c r="CC966" s="26"/>
      <c r="CD966" s="26"/>
      <c r="CE966" s="26"/>
      <c r="CF966" s="26"/>
      <c r="CG966" s="26"/>
    </row>
    <row r="967" spans="1:85" s="52" customFormat="1" ht="12">
      <c r="A967" s="7" t="s">
        <v>23</v>
      </c>
      <c r="B967" s="3" t="s">
        <v>42</v>
      </c>
      <c r="C967" s="3" t="s">
        <v>9</v>
      </c>
      <c r="D967" s="3" t="s">
        <v>5</v>
      </c>
      <c r="E967" s="4"/>
      <c r="F967" s="4"/>
      <c r="G967" s="120">
        <f>G968</f>
        <v>164428028.44</v>
      </c>
      <c r="H967" s="120">
        <f>H968</f>
        <v>167615486.93000001</v>
      </c>
      <c r="I967" s="120">
        <f>I968</f>
        <v>166595243.94999999</v>
      </c>
      <c r="J967" s="116">
        <f t="shared" si="195"/>
        <v>99.39131938301972</v>
      </c>
      <c r="K967" s="22"/>
      <c r="L967" s="22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  <c r="AL967" s="26"/>
      <c r="AM967" s="26"/>
      <c r="AN967" s="26"/>
      <c r="AO967" s="26"/>
      <c r="AP967" s="26"/>
      <c r="AQ967" s="26"/>
      <c r="AR967" s="26"/>
      <c r="AS967" s="26"/>
      <c r="AT967" s="26"/>
      <c r="AU967" s="26"/>
      <c r="AV967" s="26"/>
      <c r="AW967" s="26"/>
      <c r="AX967" s="26"/>
      <c r="AY967" s="26"/>
      <c r="AZ967" s="26"/>
      <c r="BA967" s="26"/>
      <c r="BB967" s="26"/>
      <c r="BC967" s="26"/>
      <c r="BD967" s="26"/>
      <c r="BE967" s="26"/>
      <c r="BF967" s="26"/>
      <c r="BG967" s="26"/>
      <c r="BH967" s="26"/>
      <c r="BI967" s="26"/>
      <c r="BJ967" s="26"/>
      <c r="BK967" s="26"/>
      <c r="BL967" s="26"/>
      <c r="BM967" s="26"/>
      <c r="BN967" s="26"/>
      <c r="BO967" s="26"/>
      <c r="BP967" s="26"/>
      <c r="BQ967" s="26"/>
      <c r="BR967" s="26"/>
      <c r="BS967" s="26"/>
      <c r="BT967" s="26"/>
      <c r="BU967" s="26"/>
      <c r="BV967" s="26"/>
      <c r="BW967" s="26"/>
      <c r="BX967" s="26"/>
      <c r="BY967" s="26"/>
      <c r="BZ967" s="26"/>
      <c r="CA967" s="26"/>
      <c r="CB967" s="26"/>
      <c r="CC967" s="26"/>
      <c r="CD967" s="26"/>
      <c r="CE967" s="26"/>
      <c r="CF967" s="26"/>
      <c r="CG967" s="26"/>
    </row>
    <row r="968" spans="1:85" s="52" customFormat="1" ht="17.25" customHeight="1">
      <c r="A968" s="50" t="s">
        <v>572</v>
      </c>
      <c r="B968" s="5" t="s">
        <v>42</v>
      </c>
      <c r="C968" s="5" t="s">
        <v>9</v>
      </c>
      <c r="D968" s="5" t="s">
        <v>5</v>
      </c>
      <c r="E968" s="5" t="s">
        <v>136</v>
      </c>
      <c r="F968" s="5"/>
      <c r="G968" s="121">
        <f>G969+G998+G982</f>
        <v>164428028.44</v>
      </c>
      <c r="H968" s="121">
        <f>H969+H998+H982</f>
        <v>167615486.93000001</v>
      </c>
      <c r="I968" s="121">
        <f>I969+I998+I982</f>
        <v>166595243.94999999</v>
      </c>
      <c r="J968" s="117">
        <f t="shared" si="195"/>
        <v>99.39131938301972</v>
      </c>
      <c r="K968" s="22"/>
      <c r="L968" s="22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  <c r="AL968" s="26"/>
      <c r="AM968" s="26"/>
      <c r="AN968" s="26"/>
      <c r="AO968" s="26"/>
      <c r="AP968" s="26"/>
      <c r="AQ968" s="26"/>
      <c r="AR968" s="26"/>
      <c r="AS968" s="26"/>
      <c r="AT968" s="26"/>
      <c r="AU968" s="26"/>
      <c r="AV968" s="26"/>
      <c r="AW968" s="26"/>
      <c r="AX968" s="26"/>
      <c r="AY968" s="26"/>
      <c r="AZ968" s="26"/>
      <c r="BA968" s="26"/>
      <c r="BB968" s="26"/>
      <c r="BC968" s="26"/>
      <c r="BD968" s="26"/>
      <c r="BE968" s="26"/>
      <c r="BF968" s="26"/>
      <c r="BG968" s="26"/>
      <c r="BH968" s="26"/>
      <c r="BI968" s="26"/>
      <c r="BJ968" s="26"/>
      <c r="BK968" s="26"/>
      <c r="BL968" s="26"/>
      <c r="BM968" s="26"/>
      <c r="BN968" s="26"/>
      <c r="BO968" s="26"/>
      <c r="BP968" s="26"/>
      <c r="BQ968" s="26"/>
      <c r="BR968" s="26"/>
      <c r="BS968" s="26"/>
      <c r="BT968" s="26"/>
      <c r="BU968" s="26"/>
      <c r="BV968" s="26"/>
      <c r="BW968" s="26"/>
      <c r="BX968" s="26"/>
      <c r="BY968" s="26"/>
      <c r="BZ968" s="26"/>
      <c r="CA968" s="26"/>
      <c r="CB968" s="26"/>
      <c r="CC968" s="26"/>
      <c r="CD968" s="26"/>
      <c r="CE968" s="26"/>
      <c r="CF968" s="26"/>
      <c r="CG968" s="26"/>
    </row>
    <row r="969" spans="1:85" s="53" customFormat="1" ht="16.5" customHeight="1">
      <c r="A969" s="50" t="s">
        <v>354</v>
      </c>
      <c r="B969" s="5" t="s">
        <v>42</v>
      </c>
      <c r="C969" s="5" t="s">
        <v>9</v>
      </c>
      <c r="D969" s="5" t="s">
        <v>5</v>
      </c>
      <c r="E969" s="5" t="s">
        <v>137</v>
      </c>
      <c r="F969" s="5"/>
      <c r="G969" s="121">
        <f>G973+G979+G970+G976</f>
        <v>155552499</v>
      </c>
      <c r="H969" s="121">
        <f>H973+H979+H970+H976</f>
        <v>156142607</v>
      </c>
      <c r="I969" s="121">
        <f>I973+I979+I970+I976</f>
        <v>155147364.01999998</v>
      </c>
      <c r="J969" s="117">
        <f t="shared" si="195"/>
        <v>99.362606402492034</v>
      </c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  <c r="AA969" s="23"/>
      <c r="AB969" s="23"/>
      <c r="AC969" s="23"/>
      <c r="AD969" s="23"/>
      <c r="AE969" s="23"/>
      <c r="AF969" s="23"/>
      <c r="AG969" s="23"/>
      <c r="AH969" s="23"/>
      <c r="AI969" s="23"/>
      <c r="AJ969" s="23"/>
      <c r="AK969" s="23"/>
      <c r="AL969" s="23"/>
      <c r="AM969" s="23"/>
      <c r="AN969" s="23"/>
      <c r="AO969" s="23"/>
      <c r="AP969" s="23"/>
      <c r="AQ969" s="23"/>
      <c r="AR969" s="23"/>
      <c r="AS969" s="23"/>
      <c r="AT969" s="23"/>
      <c r="AU969" s="23"/>
      <c r="AV969" s="23"/>
      <c r="AW969" s="23"/>
      <c r="AX969" s="23"/>
      <c r="AY969" s="23"/>
      <c r="AZ969" s="23"/>
      <c r="BA969" s="23"/>
      <c r="BB969" s="23"/>
      <c r="BC969" s="23"/>
      <c r="BD969" s="23"/>
      <c r="BE969" s="23"/>
      <c r="BF969" s="23"/>
      <c r="BG969" s="23"/>
      <c r="BH969" s="23"/>
      <c r="BI969" s="23"/>
      <c r="BJ969" s="23"/>
      <c r="BK969" s="23"/>
      <c r="BL969" s="23"/>
      <c r="BM969" s="23"/>
      <c r="BN969" s="23"/>
      <c r="BO969" s="23"/>
      <c r="BP969" s="23"/>
      <c r="BQ969" s="23"/>
      <c r="BR969" s="23"/>
      <c r="BS969" s="23"/>
      <c r="BT969" s="23"/>
      <c r="BU969" s="23"/>
      <c r="BV969" s="23"/>
      <c r="BW969" s="23"/>
      <c r="BX969" s="23"/>
      <c r="BY969" s="23"/>
      <c r="BZ969" s="23"/>
      <c r="CA969" s="23"/>
      <c r="CB969" s="23"/>
      <c r="CC969" s="23"/>
      <c r="CD969" s="23"/>
      <c r="CE969" s="23"/>
      <c r="CF969" s="23"/>
      <c r="CG969" s="23"/>
    </row>
    <row r="970" spans="1:85" s="30" customFormat="1" ht="24" hidden="1" customHeight="1">
      <c r="A970" s="6" t="s">
        <v>383</v>
      </c>
      <c r="B970" s="5" t="s">
        <v>42</v>
      </c>
      <c r="C970" s="5" t="s">
        <v>9</v>
      </c>
      <c r="D970" s="5" t="s">
        <v>5</v>
      </c>
      <c r="E970" s="5" t="s">
        <v>382</v>
      </c>
      <c r="F970" s="5"/>
      <c r="G970" s="121">
        <f t="shared" ref="G970:I971" si="203">G971</f>
        <v>0</v>
      </c>
      <c r="H970" s="121">
        <f t="shared" si="203"/>
        <v>0</v>
      </c>
      <c r="I970" s="121">
        <f t="shared" si="203"/>
        <v>0</v>
      </c>
      <c r="J970" s="117" t="e">
        <f t="shared" si="195"/>
        <v>#DIV/0!</v>
      </c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  <c r="AA970" s="24"/>
      <c r="AB970" s="24"/>
      <c r="AC970" s="24"/>
      <c r="AD970" s="24"/>
      <c r="AE970" s="24"/>
      <c r="AF970" s="24"/>
      <c r="AG970" s="24"/>
      <c r="AH970" s="24"/>
      <c r="AI970" s="24"/>
      <c r="AJ970" s="24"/>
      <c r="AK970" s="24"/>
      <c r="AL970" s="24"/>
      <c r="AM970" s="24"/>
      <c r="AN970" s="24"/>
      <c r="AO970" s="24"/>
      <c r="AP970" s="24"/>
      <c r="AQ970" s="24"/>
      <c r="AR970" s="24"/>
      <c r="AS970" s="24"/>
      <c r="AT970" s="24"/>
      <c r="AU970" s="24"/>
      <c r="AV970" s="24"/>
      <c r="AW970" s="24"/>
      <c r="AX970" s="24"/>
      <c r="AY970" s="24"/>
      <c r="AZ970" s="24"/>
      <c r="BA970" s="24"/>
      <c r="BB970" s="24"/>
      <c r="BC970" s="24"/>
      <c r="BD970" s="24"/>
      <c r="BE970" s="24"/>
      <c r="BF970" s="24"/>
      <c r="BG970" s="24"/>
      <c r="BH970" s="24"/>
      <c r="BI970" s="24"/>
      <c r="BJ970" s="24"/>
      <c r="BK970" s="24"/>
      <c r="BL970" s="24"/>
      <c r="BM970" s="24"/>
      <c r="BN970" s="24"/>
      <c r="BO970" s="24"/>
      <c r="BP970" s="24"/>
      <c r="BQ970" s="24"/>
      <c r="BR970" s="24"/>
      <c r="BS970" s="24"/>
      <c r="BT970" s="24"/>
      <c r="BU970" s="24"/>
      <c r="BV970" s="24"/>
      <c r="BW970" s="24"/>
      <c r="BX970" s="24"/>
      <c r="BY970" s="24"/>
      <c r="BZ970" s="24"/>
      <c r="CA970" s="24"/>
      <c r="CB970" s="24"/>
      <c r="CC970" s="24"/>
      <c r="CD970" s="24"/>
      <c r="CE970" s="24"/>
      <c r="CF970" s="24"/>
      <c r="CG970" s="24"/>
    </row>
    <row r="971" spans="1:85" s="30" customFormat="1" ht="24" hidden="1">
      <c r="A971" s="6" t="s">
        <v>84</v>
      </c>
      <c r="B971" s="5" t="s">
        <v>42</v>
      </c>
      <c r="C971" s="5" t="s">
        <v>9</v>
      </c>
      <c r="D971" s="5" t="s">
        <v>5</v>
      </c>
      <c r="E971" s="5" t="s">
        <v>382</v>
      </c>
      <c r="F971" s="5" t="s">
        <v>83</v>
      </c>
      <c r="G971" s="121">
        <f t="shared" si="203"/>
        <v>0</v>
      </c>
      <c r="H971" s="121">
        <f t="shared" si="203"/>
        <v>0</v>
      </c>
      <c r="I971" s="121">
        <f t="shared" si="203"/>
        <v>0</v>
      </c>
      <c r="J971" s="117" t="e">
        <f t="shared" si="195"/>
        <v>#DIV/0!</v>
      </c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  <c r="AA971" s="24"/>
      <c r="AB971" s="24"/>
      <c r="AC971" s="24"/>
      <c r="AD971" s="24"/>
      <c r="AE971" s="24"/>
      <c r="AF971" s="24"/>
      <c r="AG971" s="24"/>
      <c r="AH971" s="24"/>
      <c r="AI971" s="24"/>
      <c r="AJ971" s="24"/>
      <c r="AK971" s="24"/>
      <c r="AL971" s="24"/>
      <c r="AM971" s="24"/>
      <c r="AN971" s="24"/>
      <c r="AO971" s="24"/>
      <c r="AP971" s="24"/>
      <c r="AQ971" s="24"/>
      <c r="AR971" s="24"/>
      <c r="AS971" s="24"/>
      <c r="AT971" s="24"/>
      <c r="AU971" s="24"/>
      <c r="AV971" s="24"/>
      <c r="AW971" s="24"/>
      <c r="AX971" s="24"/>
      <c r="AY971" s="24"/>
      <c r="AZ971" s="24"/>
      <c r="BA971" s="24"/>
      <c r="BB971" s="24"/>
      <c r="BC971" s="24"/>
      <c r="BD971" s="24"/>
      <c r="BE971" s="24"/>
      <c r="BF971" s="24"/>
      <c r="BG971" s="24"/>
      <c r="BH971" s="24"/>
      <c r="BI971" s="24"/>
      <c r="BJ971" s="24"/>
      <c r="BK971" s="24"/>
      <c r="BL971" s="24"/>
      <c r="BM971" s="24"/>
      <c r="BN971" s="24"/>
      <c r="BO971" s="24"/>
      <c r="BP971" s="24"/>
      <c r="BQ971" s="24"/>
      <c r="BR971" s="24"/>
      <c r="BS971" s="24"/>
      <c r="BT971" s="24"/>
      <c r="BU971" s="24"/>
      <c r="BV971" s="24"/>
      <c r="BW971" s="24"/>
      <c r="BX971" s="24"/>
      <c r="BY971" s="24"/>
      <c r="BZ971" s="24"/>
      <c r="CA971" s="24"/>
      <c r="CB971" s="24"/>
      <c r="CC971" s="24"/>
      <c r="CD971" s="24"/>
      <c r="CE971" s="24"/>
      <c r="CF971" s="24"/>
      <c r="CG971" s="24"/>
    </row>
    <row r="972" spans="1:85" s="30" customFormat="1" ht="12" hidden="1" customHeight="1">
      <c r="A972" s="6" t="s">
        <v>156</v>
      </c>
      <c r="B972" s="5" t="s">
        <v>42</v>
      </c>
      <c r="C972" s="5" t="s">
        <v>9</v>
      </c>
      <c r="D972" s="5" t="s">
        <v>5</v>
      </c>
      <c r="E972" s="5" t="s">
        <v>382</v>
      </c>
      <c r="F972" s="5" t="s">
        <v>157</v>
      </c>
      <c r="G972" s="121"/>
      <c r="H972" s="121"/>
      <c r="I972" s="121"/>
      <c r="J972" s="117" t="e">
        <f t="shared" si="195"/>
        <v>#DIV/0!</v>
      </c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  <c r="AA972" s="24"/>
      <c r="AB972" s="24"/>
      <c r="AC972" s="24"/>
      <c r="AD972" s="24"/>
      <c r="AE972" s="24"/>
      <c r="AF972" s="24"/>
      <c r="AG972" s="24"/>
      <c r="AH972" s="24"/>
      <c r="AI972" s="24"/>
      <c r="AJ972" s="24"/>
      <c r="AK972" s="24"/>
      <c r="AL972" s="24"/>
      <c r="AM972" s="24"/>
      <c r="AN972" s="24"/>
      <c r="AO972" s="24"/>
      <c r="AP972" s="24"/>
      <c r="AQ972" s="24"/>
      <c r="AR972" s="24"/>
      <c r="AS972" s="24"/>
      <c r="AT972" s="24"/>
      <c r="AU972" s="24"/>
      <c r="AV972" s="24"/>
      <c r="AW972" s="24"/>
      <c r="AX972" s="24"/>
      <c r="AY972" s="24"/>
      <c r="AZ972" s="24"/>
      <c r="BA972" s="24"/>
      <c r="BB972" s="24"/>
      <c r="BC972" s="24"/>
      <c r="BD972" s="24"/>
      <c r="BE972" s="24"/>
      <c r="BF972" s="24"/>
      <c r="BG972" s="24"/>
      <c r="BH972" s="24"/>
      <c r="BI972" s="24"/>
      <c r="BJ972" s="24"/>
      <c r="BK972" s="24"/>
      <c r="BL972" s="24"/>
      <c r="BM972" s="24"/>
      <c r="BN972" s="24"/>
      <c r="BO972" s="24"/>
      <c r="BP972" s="24"/>
      <c r="BQ972" s="24"/>
      <c r="BR972" s="24"/>
      <c r="BS972" s="24"/>
      <c r="BT972" s="24"/>
      <c r="BU972" s="24"/>
      <c r="BV972" s="24"/>
      <c r="BW972" s="24"/>
      <c r="BX972" s="24"/>
      <c r="BY972" s="24"/>
      <c r="BZ972" s="24"/>
      <c r="CA972" s="24"/>
      <c r="CB972" s="24"/>
      <c r="CC972" s="24"/>
      <c r="CD972" s="24"/>
      <c r="CE972" s="24"/>
      <c r="CF972" s="24"/>
      <c r="CG972" s="24"/>
    </row>
    <row r="973" spans="1:85" s="30" customFormat="1" ht="12">
      <c r="A973" s="6" t="s">
        <v>105</v>
      </c>
      <c r="B973" s="5" t="s">
        <v>42</v>
      </c>
      <c r="C973" s="5" t="s">
        <v>9</v>
      </c>
      <c r="D973" s="5" t="s">
        <v>5</v>
      </c>
      <c r="E973" s="5" t="s">
        <v>512</v>
      </c>
      <c r="F973" s="5"/>
      <c r="G973" s="121">
        <f t="shared" ref="G973:I974" si="204">G974</f>
        <v>79863957</v>
      </c>
      <c r="H973" s="121">
        <f t="shared" si="204"/>
        <v>80840957</v>
      </c>
      <c r="I973" s="121">
        <f t="shared" si="204"/>
        <v>80840957</v>
      </c>
      <c r="J973" s="117">
        <f t="shared" si="195"/>
        <v>100</v>
      </c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4"/>
      <c r="AA973" s="24"/>
      <c r="AB973" s="24"/>
      <c r="AC973" s="24"/>
      <c r="AD973" s="24"/>
      <c r="AE973" s="24"/>
      <c r="AF973" s="24"/>
      <c r="AG973" s="24"/>
      <c r="AH973" s="24"/>
      <c r="AI973" s="24"/>
      <c r="AJ973" s="24"/>
      <c r="AK973" s="24"/>
      <c r="AL973" s="24"/>
      <c r="AM973" s="24"/>
      <c r="AN973" s="24"/>
      <c r="AO973" s="24"/>
      <c r="AP973" s="24"/>
      <c r="AQ973" s="24"/>
      <c r="AR973" s="24"/>
      <c r="AS973" s="24"/>
      <c r="AT973" s="24"/>
      <c r="AU973" s="24"/>
      <c r="AV973" s="24"/>
      <c r="AW973" s="24"/>
      <c r="AX973" s="24"/>
      <c r="AY973" s="24"/>
      <c r="AZ973" s="24"/>
      <c r="BA973" s="24"/>
      <c r="BB973" s="24"/>
      <c r="BC973" s="24"/>
      <c r="BD973" s="24"/>
      <c r="BE973" s="24"/>
      <c r="BF973" s="24"/>
      <c r="BG973" s="24"/>
      <c r="BH973" s="24"/>
      <c r="BI973" s="24"/>
      <c r="BJ973" s="24"/>
      <c r="BK973" s="24"/>
      <c r="BL973" s="24"/>
      <c r="BM973" s="24"/>
      <c r="BN973" s="24"/>
      <c r="BO973" s="24"/>
      <c r="BP973" s="24"/>
      <c r="BQ973" s="24"/>
      <c r="BR973" s="24"/>
      <c r="BS973" s="24"/>
      <c r="BT973" s="24"/>
      <c r="BU973" s="24"/>
      <c r="BV973" s="24"/>
      <c r="BW973" s="24"/>
      <c r="BX973" s="24"/>
      <c r="BY973" s="24"/>
      <c r="BZ973" s="24"/>
      <c r="CA973" s="24"/>
      <c r="CB973" s="24"/>
      <c r="CC973" s="24"/>
      <c r="CD973" s="24"/>
      <c r="CE973" s="24"/>
      <c r="CF973" s="24"/>
      <c r="CG973" s="24"/>
    </row>
    <row r="974" spans="1:85" s="30" customFormat="1" ht="24">
      <c r="A974" s="6" t="s">
        <v>84</v>
      </c>
      <c r="B974" s="5" t="s">
        <v>42</v>
      </c>
      <c r="C974" s="5" t="s">
        <v>9</v>
      </c>
      <c r="D974" s="5" t="s">
        <v>5</v>
      </c>
      <c r="E974" s="5" t="s">
        <v>512</v>
      </c>
      <c r="F974" s="5" t="s">
        <v>83</v>
      </c>
      <c r="G974" s="121">
        <f t="shared" si="204"/>
        <v>79863957</v>
      </c>
      <c r="H974" s="121">
        <f t="shared" si="204"/>
        <v>80840957</v>
      </c>
      <c r="I974" s="121">
        <f t="shared" si="204"/>
        <v>80840957</v>
      </c>
      <c r="J974" s="117">
        <f t="shared" si="195"/>
        <v>100</v>
      </c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4"/>
      <c r="AA974" s="24"/>
      <c r="AB974" s="24"/>
      <c r="AC974" s="24"/>
      <c r="AD974" s="24"/>
      <c r="AE974" s="24"/>
      <c r="AF974" s="24"/>
      <c r="AG974" s="24"/>
      <c r="AH974" s="24"/>
      <c r="AI974" s="24"/>
      <c r="AJ974" s="24"/>
      <c r="AK974" s="24"/>
      <c r="AL974" s="24"/>
      <c r="AM974" s="24"/>
      <c r="AN974" s="24"/>
      <c r="AO974" s="24"/>
      <c r="AP974" s="24"/>
      <c r="AQ974" s="24"/>
      <c r="AR974" s="24"/>
      <c r="AS974" s="24"/>
      <c r="AT974" s="24"/>
      <c r="AU974" s="24"/>
      <c r="AV974" s="24"/>
      <c r="AW974" s="24"/>
      <c r="AX974" s="24"/>
      <c r="AY974" s="24"/>
      <c r="AZ974" s="24"/>
      <c r="BA974" s="24"/>
      <c r="BB974" s="24"/>
      <c r="BC974" s="24"/>
      <c r="BD974" s="24"/>
      <c r="BE974" s="24"/>
      <c r="BF974" s="24"/>
      <c r="BG974" s="24"/>
      <c r="BH974" s="24"/>
      <c r="BI974" s="24"/>
      <c r="BJ974" s="24"/>
      <c r="BK974" s="24"/>
      <c r="BL974" s="24"/>
      <c r="BM974" s="24"/>
      <c r="BN974" s="24"/>
      <c r="BO974" s="24"/>
      <c r="BP974" s="24"/>
      <c r="BQ974" s="24"/>
      <c r="BR974" s="24"/>
      <c r="BS974" s="24"/>
      <c r="BT974" s="24"/>
      <c r="BU974" s="24"/>
      <c r="BV974" s="24"/>
      <c r="BW974" s="24"/>
      <c r="BX974" s="24"/>
      <c r="BY974" s="24"/>
      <c r="BZ974" s="24"/>
      <c r="CA974" s="24"/>
      <c r="CB974" s="24"/>
      <c r="CC974" s="24"/>
      <c r="CD974" s="24"/>
      <c r="CE974" s="24"/>
      <c r="CF974" s="24"/>
      <c r="CG974" s="24"/>
    </row>
    <row r="975" spans="1:85" s="30" customFormat="1" ht="14.25" customHeight="1">
      <c r="A975" s="6" t="s">
        <v>156</v>
      </c>
      <c r="B975" s="5" t="s">
        <v>42</v>
      </c>
      <c r="C975" s="5" t="s">
        <v>9</v>
      </c>
      <c r="D975" s="5" t="s">
        <v>5</v>
      </c>
      <c r="E975" s="5" t="s">
        <v>512</v>
      </c>
      <c r="F975" s="5" t="s">
        <v>157</v>
      </c>
      <c r="G975" s="121">
        <v>79863957</v>
      </c>
      <c r="H975" s="121">
        <v>80840957</v>
      </c>
      <c r="I975" s="121">
        <v>80840957</v>
      </c>
      <c r="J975" s="117">
        <f t="shared" si="195"/>
        <v>100</v>
      </c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4"/>
      <c r="AA975" s="24"/>
      <c r="AB975" s="24"/>
      <c r="AC975" s="24"/>
      <c r="AD975" s="24"/>
      <c r="AE975" s="24"/>
      <c r="AF975" s="24"/>
      <c r="AG975" s="24"/>
      <c r="AH975" s="24"/>
      <c r="AI975" s="24"/>
      <c r="AJ975" s="24"/>
      <c r="AK975" s="24"/>
      <c r="AL975" s="24"/>
      <c r="AM975" s="24"/>
      <c r="AN975" s="24"/>
      <c r="AO975" s="24"/>
      <c r="AP975" s="24"/>
      <c r="AQ975" s="24"/>
      <c r="AR975" s="24"/>
      <c r="AS975" s="24"/>
      <c r="AT975" s="24"/>
      <c r="AU975" s="24"/>
      <c r="AV975" s="24"/>
      <c r="AW975" s="24"/>
      <c r="AX975" s="24"/>
      <c r="AY975" s="24"/>
      <c r="AZ975" s="24"/>
      <c r="BA975" s="24"/>
      <c r="BB975" s="24"/>
      <c r="BC975" s="24"/>
      <c r="BD975" s="24"/>
      <c r="BE975" s="24"/>
      <c r="BF975" s="24"/>
      <c r="BG975" s="24"/>
      <c r="BH975" s="24"/>
      <c r="BI975" s="24"/>
      <c r="BJ975" s="24"/>
      <c r="BK975" s="24"/>
      <c r="BL975" s="24"/>
      <c r="BM975" s="24"/>
      <c r="BN975" s="24"/>
      <c r="BO975" s="24"/>
      <c r="BP975" s="24"/>
      <c r="BQ975" s="24"/>
      <c r="BR975" s="24"/>
      <c r="BS975" s="24"/>
      <c r="BT975" s="24"/>
      <c r="BU975" s="24"/>
      <c r="BV975" s="24"/>
      <c r="BW975" s="24"/>
      <c r="BX975" s="24"/>
      <c r="BY975" s="24"/>
      <c r="BZ975" s="24"/>
      <c r="CA975" s="24"/>
      <c r="CB975" s="24"/>
      <c r="CC975" s="24"/>
      <c r="CD975" s="24"/>
      <c r="CE975" s="24"/>
      <c r="CF975" s="24"/>
      <c r="CG975" s="24"/>
    </row>
    <row r="976" spans="1:85" s="30" customFormat="1" ht="12" hidden="1">
      <c r="A976" s="6" t="s">
        <v>403</v>
      </c>
      <c r="B976" s="5" t="s">
        <v>42</v>
      </c>
      <c r="C976" s="5" t="s">
        <v>9</v>
      </c>
      <c r="D976" s="5" t="s">
        <v>5</v>
      </c>
      <c r="E976" s="5" t="s">
        <v>404</v>
      </c>
      <c r="F976" s="5"/>
      <c r="G976" s="121">
        <f t="shared" ref="G976:I977" si="205">G977</f>
        <v>0</v>
      </c>
      <c r="H976" s="121">
        <f t="shared" si="205"/>
        <v>0</v>
      </c>
      <c r="I976" s="121">
        <f t="shared" si="205"/>
        <v>0</v>
      </c>
      <c r="J976" s="117" t="e">
        <f t="shared" si="195"/>
        <v>#DIV/0!</v>
      </c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4"/>
      <c r="AA976" s="24"/>
      <c r="AB976" s="24"/>
      <c r="AC976" s="24"/>
      <c r="AD976" s="24"/>
      <c r="AE976" s="24"/>
      <c r="AF976" s="24"/>
      <c r="AG976" s="24"/>
      <c r="AH976" s="24"/>
      <c r="AI976" s="24"/>
      <c r="AJ976" s="24"/>
      <c r="AK976" s="24"/>
      <c r="AL976" s="24"/>
      <c r="AM976" s="24"/>
      <c r="AN976" s="24"/>
      <c r="AO976" s="24"/>
      <c r="AP976" s="24"/>
      <c r="AQ976" s="24"/>
      <c r="AR976" s="24"/>
      <c r="AS976" s="24"/>
      <c r="AT976" s="24"/>
      <c r="AU976" s="24"/>
      <c r="AV976" s="24"/>
      <c r="AW976" s="24"/>
      <c r="AX976" s="24"/>
      <c r="AY976" s="24"/>
      <c r="AZ976" s="24"/>
      <c r="BA976" s="24"/>
      <c r="BB976" s="24"/>
      <c r="BC976" s="24"/>
      <c r="BD976" s="24"/>
      <c r="BE976" s="24"/>
      <c r="BF976" s="24"/>
      <c r="BG976" s="24"/>
      <c r="BH976" s="24"/>
      <c r="BI976" s="24"/>
      <c r="BJ976" s="24"/>
      <c r="BK976" s="24"/>
      <c r="BL976" s="24"/>
      <c r="BM976" s="24"/>
      <c r="BN976" s="24"/>
      <c r="BO976" s="24"/>
      <c r="BP976" s="24"/>
      <c r="BQ976" s="24"/>
      <c r="BR976" s="24"/>
      <c r="BS976" s="24"/>
      <c r="BT976" s="24"/>
      <c r="BU976" s="24"/>
      <c r="BV976" s="24"/>
      <c r="BW976" s="24"/>
      <c r="BX976" s="24"/>
      <c r="BY976" s="24"/>
      <c r="BZ976" s="24"/>
      <c r="CA976" s="24"/>
      <c r="CB976" s="24"/>
      <c r="CC976" s="24"/>
      <c r="CD976" s="24"/>
      <c r="CE976" s="24"/>
      <c r="CF976" s="24"/>
      <c r="CG976" s="24"/>
    </row>
    <row r="977" spans="1:85" s="30" customFormat="1" ht="24" hidden="1">
      <c r="A977" s="6" t="s">
        <v>84</v>
      </c>
      <c r="B977" s="5" t="s">
        <v>42</v>
      </c>
      <c r="C977" s="5" t="s">
        <v>9</v>
      </c>
      <c r="D977" s="5" t="s">
        <v>5</v>
      </c>
      <c r="E977" s="5" t="s">
        <v>404</v>
      </c>
      <c r="F977" s="5" t="s">
        <v>83</v>
      </c>
      <c r="G977" s="121">
        <f t="shared" si="205"/>
        <v>0</v>
      </c>
      <c r="H977" s="121">
        <f t="shared" si="205"/>
        <v>0</v>
      </c>
      <c r="I977" s="121">
        <f t="shared" si="205"/>
        <v>0</v>
      </c>
      <c r="J977" s="117" t="e">
        <f t="shared" si="195"/>
        <v>#DIV/0!</v>
      </c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4"/>
      <c r="AA977" s="24"/>
      <c r="AB977" s="24"/>
      <c r="AC977" s="24"/>
      <c r="AD977" s="24"/>
      <c r="AE977" s="24"/>
      <c r="AF977" s="24"/>
      <c r="AG977" s="24"/>
      <c r="AH977" s="24"/>
      <c r="AI977" s="24"/>
      <c r="AJ977" s="24"/>
      <c r="AK977" s="24"/>
      <c r="AL977" s="24"/>
      <c r="AM977" s="24"/>
      <c r="AN977" s="24"/>
      <c r="AO977" s="24"/>
      <c r="AP977" s="24"/>
      <c r="AQ977" s="24"/>
      <c r="AR977" s="24"/>
      <c r="AS977" s="24"/>
      <c r="AT977" s="24"/>
      <c r="AU977" s="24"/>
      <c r="AV977" s="24"/>
      <c r="AW977" s="24"/>
      <c r="AX977" s="24"/>
      <c r="AY977" s="24"/>
      <c r="AZ977" s="24"/>
      <c r="BA977" s="24"/>
      <c r="BB977" s="24"/>
      <c r="BC977" s="24"/>
      <c r="BD977" s="24"/>
      <c r="BE977" s="24"/>
      <c r="BF977" s="24"/>
      <c r="BG977" s="24"/>
      <c r="BH977" s="24"/>
      <c r="BI977" s="24"/>
      <c r="BJ977" s="24"/>
      <c r="BK977" s="24"/>
      <c r="BL977" s="24"/>
      <c r="BM977" s="24"/>
      <c r="BN977" s="24"/>
      <c r="BO977" s="24"/>
      <c r="BP977" s="24"/>
      <c r="BQ977" s="24"/>
      <c r="BR977" s="24"/>
      <c r="BS977" s="24"/>
      <c r="BT977" s="24"/>
      <c r="BU977" s="24"/>
      <c r="BV977" s="24"/>
      <c r="BW977" s="24"/>
      <c r="BX977" s="24"/>
      <c r="BY977" s="24"/>
      <c r="BZ977" s="24"/>
      <c r="CA977" s="24"/>
      <c r="CB977" s="24"/>
      <c r="CC977" s="24"/>
      <c r="CD977" s="24"/>
      <c r="CE977" s="24"/>
      <c r="CF977" s="24"/>
      <c r="CG977" s="24"/>
    </row>
    <row r="978" spans="1:85" s="30" customFormat="1" ht="12" hidden="1">
      <c r="A978" s="6" t="s">
        <v>156</v>
      </c>
      <c r="B978" s="5" t="s">
        <v>42</v>
      </c>
      <c r="C978" s="5" t="s">
        <v>9</v>
      </c>
      <c r="D978" s="5" t="s">
        <v>5</v>
      </c>
      <c r="E978" s="5" t="s">
        <v>404</v>
      </c>
      <c r="F978" s="5" t="s">
        <v>157</v>
      </c>
      <c r="G978" s="121"/>
      <c r="H978" s="121"/>
      <c r="I978" s="121"/>
      <c r="J978" s="117" t="e">
        <f t="shared" si="195"/>
        <v>#DIV/0!</v>
      </c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4"/>
      <c r="AA978" s="24"/>
      <c r="AB978" s="24"/>
      <c r="AC978" s="24"/>
      <c r="AD978" s="24"/>
      <c r="AE978" s="24"/>
      <c r="AF978" s="24"/>
      <c r="AG978" s="24"/>
      <c r="AH978" s="24"/>
      <c r="AI978" s="24"/>
      <c r="AJ978" s="24"/>
      <c r="AK978" s="24"/>
      <c r="AL978" s="24"/>
      <c r="AM978" s="24"/>
      <c r="AN978" s="24"/>
      <c r="AO978" s="24"/>
      <c r="AP978" s="24"/>
      <c r="AQ978" s="24"/>
      <c r="AR978" s="24"/>
      <c r="AS978" s="24"/>
      <c r="AT978" s="24"/>
      <c r="AU978" s="24"/>
      <c r="AV978" s="24"/>
      <c r="AW978" s="24"/>
      <c r="AX978" s="24"/>
      <c r="AY978" s="24"/>
      <c r="AZ978" s="24"/>
      <c r="BA978" s="24"/>
      <c r="BB978" s="24"/>
      <c r="BC978" s="24"/>
      <c r="BD978" s="24"/>
      <c r="BE978" s="24"/>
      <c r="BF978" s="24"/>
      <c r="BG978" s="24"/>
      <c r="BH978" s="24"/>
      <c r="BI978" s="24"/>
      <c r="BJ978" s="24"/>
      <c r="BK978" s="24"/>
      <c r="BL978" s="24"/>
      <c r="BM978" s="24"/>
      <c r="BN978" s="24"/>
      <c r="BO978" s="24"/>
      <c r="BP978" s="24"/>
      <c r="BQ978" s="24"/>
      <c r="BR978" s="24"/>
      <c r="BS978" s="24"/>
      <c r="BT978" s="24"/>
      <c r="BU978" s="24"/>
      <c r="BV978" s="24"/>
      <c r="BW978" s="24"/>
      <c r="BX978" s="24"/>
      <c r="BY978" s="24"/>
      <c r="BZ978" s="24"/>
      <c r="CA978" s="24"/>
      <c r="CB978" s="24"/>
      <c r="CC978" s="24"/>
      <c r="CD978" s="24"/>
      <c r="CE978" s="24"/>
      <c r="CF978" s="24"/>
      <c r="CG978" s="24"/>
    </row>
    <row r="979" spans="1:85" s="30" customFormat="1" ht="12">
      <c r="A979" s="6" t="s">
        <v>65</v>
      </c>
      <c r="B979" s="5" t="s">
        <v>42</v>
      </c>
      <c r="C979" s="5" t="s">
        <v>9</v>
      </c>
      <c r="D979" s="5" t="s">
        <v>5</v>
      </c>
      <c r="E979" s="5" t="s">
        <v>138</v>
      </c>
      <c r="F979" s="5"/>
      <c r="G979" s="121">
        <f t="shared" ref="G979:I980" si="206">G980</f>
        <v>75688542</v>
      </c>
      <c r="H979" s="121">
        <f t="shared" si="206"/>
        <v>75301650</v>
      </c>
      <c r="I979" s="121">
        <f t="shared" si="206"/>
        <v>74306407.019999996</v>
      </c>
      <c r="J979" s="117">
        <f t="shared" ref="J979:J1042" si="207">I979/H979*100</f>
        <v>98.678325136301794</v>
      </c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4"/>
      <c r="AA979" s="24"/>
      <c r="AB979" s="24"/>
      <c r="AC979" s="24"/>
      <c r="AD979" s="24"/>
      <c r="AE979" s="24"/>
      <c r="AF979" s="24"/>
      <c r="AG979" s="24"/>
      <c r="AH979" s="24"/>
      <c r="AI979" s="24"/>
      <c r="AJ979" s="24"/>
      <c r="AK979" s="24"/>
      <c r="AL979" s="24"/>
      <c r="AM979" s="24"/>
      <c r="AN979" s="24"/>
      <c r="AO979" s="24"/>
      <c r="AP979" s="24"/>
      <c r="AQ979" s="24"/>
      <c r="AR979" s="24"/>
      <c r="AS979" s="24"/>
      <c r="AT979" s="24"/>
      <c r="AU979" s="24"/>
      <c r="AV979" s="24"/>
      <c r="AW979" s="24"/>
      <c r="AX979" s="24"/>
      <c r="AY979" s="24"/>
      <c r="AZ979" s="24"/>
      <c r="BA979" s="24"/>
      <c r="BB979" s="24"/>
      <c r="BC979" s="24"/>
      <c r="BD979" s="24"/>
      <c r="BE979" s="24"/>
      <c r="BF979" s="24"/>
      <c r="BG979" s="24"/>
      <c r="BH979" s="24"/>
      <c r="BI979" s="24"/>
      <c r="BJ979" s="24"/>
      <c r="BK979" s="24"/>
      <c r="BL979" s="24"/>
      <c r="BM979" s="24"/>
      <c r="BN979" s="24"/>
      <c r="BO979" s="24"/>
      <c r="BP979" s="24"/>
      <c r="BQ979" s="24"/>
      <c r="BR979" s="24"/>
      <c r="BS979" s="24"/>
      <c r="BT979" s="24"/>
      <c r="BU979" s="24"/>
      <c r="BV979" s="24"/>
      <c r="BW979" s="24"/>
      <c r="BX979" s="24"/>
      <c r="BY979" s="24"/>
      <c r="BZ979" s="24"/>
      <c r="CA979" s="24"/>
      <c r="CB979" s="24"/>
      <c r="CC979" s="24"/>
      <c r="CD979" s="24"/>
      <c r="CE979" s="24"/>
      <c r="CF979" s="24"/>
      <c r="CG979" s="24"/>
    </row>
    <row r="980" spans="1:85" s="30" customFormat="1" ht="24">
      <c r="A980" s="6" t="s">
        <v>84</v>
      </c>
      <c r="B980" s="5" t="s">
        <v>42</v>
      </c>
      <c r="C980" s="5" t="s">
        <v>9</v>
      </c>
      <c r="D980" s="5" t="s">
        <v>5</v>
      </c>
      <c r="E980" s="5" t="s">
        <v>138</v>
      </c>
      <c r="F980" s="5" t="s">
        <v>83</v>
      </c>
      <c r="G980" s="121">
        <f t="shared" si="206"/>
        <v>75688542</v>
      </c>
      <c r="H980" s="121">
        <f t="shared" si="206"/>
        <v>75301650</v>
      </c>
      <c r="I980" s="121">
        <f t="shared" si="206"/>
        <v>74306407.019999996</v>
      </c>
      <c r="J980" s="117">
        <f t="shared" si="207"/>
        <v>98.678325136301794</v>
      </c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4"/>
      <c r="AA980" s="24"/>
      <c r="AB980" s="24"/>
      <c r="AC980" s="24"/>
      <c r="AD980" s="24"/>
      <c r="AE980" s="24"/>
      <c r="AF980" s="24"/>
      <c r="AG980" s="24"/>
      <c r="AH980" s="24"/>
      <c r="AI980" s="24"/>
      <c r="AJ980" s="24"/>
      <c r="AK980" s="24"/>
      <c r="AL980" s="24"/>
      <c r="AM980" s="24"/>
      <c r="AN980" s="24"/>
      <c r="AO980" s="24"/>
      <c r="AP980" s="24"/>
      <c r="AQ980" s="24"/>
      <c r="AR980" s="24"/>
      <c r="AS980" s="24"/>
      <c r="AT980" s="24"/>
      <c r="AU980" s="24"/>
      <c r="AV980" s="24"/>
      <c r="AW980" s="24"/>
      <c r="AX980" s="24"/>
      <c r="AY980" s="24"/>
      <c r="AZ980" s="24"/>
      <c r="BA980" s="24"/>
      <c r="BB980" s="24"/>
      <c r="BC980" s="24"/>
      <c r="BD980" s="24"/>
      <c r="BE980" s="24"/>
      <c r="BF980" s="24"/>
      <c r="BG980" s="24"/>
      <c r="BH980" s="24"/>
      <c r="BI980" s="24"/>
      <c r="BJ980" s="24"/>
      <c r="BK980" s="24"/>
      <c r="BL980" s="24"/>
      <c r="BM980" s="24"/>
      <c r="BN980" s="24"/>
      <c r="BO980" s="24"/>
      <c r="BP980" s="24"/>
      <c r="BQ980" s="24"/>
      <c r="BR980" s="24"/>
      <c r="BS980" s="24"/>
      <c r="BT980" s="24"/>
      <c r="BU980" s="24"/>
      <c r="BV980" s="24"/>
      <c r="BW980" s="24"/>
      <c r="BX980" s="24"/>
      <c r="BY980" s="24"/>
      <c r="BZ980" s="24"/>
      <c r="CA980" s="24"/>
      <c r="CB980" s="24"/>
      <c r="CC980" s="24"/>
      <c r="CD980" s="24"/>
      <c r="CE980" s="24"/>
      <c r="CF980" s="24"/>
      <c r="CG980" s="24"/>
    </row>
    <row r="981" spans="1:85" s="30" customFormat="1" ht="12">
      <c r="A981" s="6" t="s">
        <v>156</v>
      </c>
      <c r="B981" s="5" t="s">
        <v>42</v>
      </c>
      <c r="C981" s="5" t="s">
        <v>9</v>
      </c>
      <c r="D981" s="5" t="s">
        <v>5</v>
      </c>
      <c r="E981" s="5" t="s">
        <v>138</v>
      </c>
      <c r="F981" s="5" t="s">
        <v>157</v>
      </c>
      <c r="G981" s="121">
        <v>75688542</v>
      </c>
      <c r="H981" s="121">
        <v>75301650</v>
      </c>
      <c r="I981" s="121">
        <v>74306407.019999996</v>
      </c>
      <c r="J981" s="117">
        <f t="shared" si="207"/>
        <v>98.678325136301794</v>
      </c>
      <c r="K981" s="79"/>
      <c r="L981" s="79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4"/>
      <c r="AA981" s="24"/>
      <c r="AB981" s="24"/>
      <c r="AC981" s="24"/>
      <c r="AD981" s="24"/>
      <c r="AE981" s="24"/>
      <c r="AF981" s="24"/>
      <c r="AG981" s="24"/>
      <c r="AH981" s="24"/>
      <c r="AI981" s="24"/>
      <c r="AJ981" s="24"/>
      <c r="AK981" s="24"/>
      <c r="AL981" s="24"/>
      <c r="AM981" s="24"/>
      <c r="AN981" s="24"/>
      <c r="AO981" s="24"/>
      <c r="AP981" s="24"/>
      <c r="AQ981" s="24"/>
      <c r="AR981" s="24"/>
      <c r="AS981" s="24"/>
      <c r="AT981" s="24"/>
      <c r="AU981" s="24"/>
      <c r="AV981" s="24"/>
      <c r="AW981" s="24"/>
      <c r="AX981" s="24"/>
      <c r="AY981" s="24"/>
      <c r="AZ981" s="24"/>
      <c r="BA981" s="24"/>
      <c r="BB981" s="24"/>
      <c r="BC981" s="24"/>
      <c r="BD981" s="24"/>
      <c r="BE981" s="24"/>
      <c r="BF981" s="24"/>
      <c r="BG981" s="24"/>
      <c r="BH981" s="24"/>
      <c r="BI981" s="24"/>
      <c r="BJ981" s="24"/>
      <c r="BK981" s="24"/>
      <c r="BL981" s="24"/>
      <c r="BM981" s="24"/>
      <c r="BN981" s="24"/>
      <c r="BO981" s="24"/>
      <c r="BP981" s="24"/>
      <c r="BQ981" s="24"/>
      <c r="BR981" s="24"/>
      <c r="BS981" s="24"/>
      <c r="BT981" s="24"/>
      <c r="BU981" s="24"/>
      <c r="BV981" s="24"/>
      <c r="BW981" s="24"/>
      <c r="BX981" s="24"/>
      <c r="BY981" s="24"/>
      <c r="BZ981" s="24"/>
      <c r="CA981" s="24"/>
      <c r="CB981" s="24"/>
      <c r="CC981" s="24"/>
      <c r="CD981" s="24"/>
      <c r="CE981" s="24"/>
      <c r="CF981" s="24"/>
      <c r="CG981" s="24"/>
    </row>
    <row r="982" spans="1:85" s="30" customFormat="1" ht="12">
      <c r="A982" s="6" t="s">
        <v>355</v>
      </c>
      <c r="B982" s="5" t="s">
        <v>42</v>
      </c>
      <c r="C982" s="5" t="s">
        <v>9</v>
      </c>
      <c r="D982" s="5" t="s">
        <v>5</v>
      </c>
      <c r="E982" s="5" t="s">
        <v>269</v>
      </c>
      <c r="F982" s="5"/>
      <c r="G982" s="121">
        <f>G989+G992+G995+G983+G986</f>
        <v>1678649.82</v>
      </c>
      <c r="H982" s="121">
        <f>H989+H992+H995+H983+H986</f>
        <v>2335280.13</v>
      </c>
      <c r="I982" s="121">
        <f>I989+I992+I995+I983+I986</f>
        <v>2335280.13</v>
      </c>
      <c r="J982" s="117">
        <f t="shared" si="207"/>
        <v>100</v>
      </c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4"/>
      <c r="AA982" s="24"/>
      <c r="AB982" s="24"/>
      <c r="AC982" s="24"/>
      <c r="AD982" s="24"/>
      <c r="AE982" s="24"/>
      <c r="AF982" s="24"/>
      <c r="AG982" s="24"/>
      <c r="AH982" s="24"/>
      <c r="AI982" s="24"/>
      <c r="AJ982" s="24"/>
      <c r="AK982" s="24"/>
      <c r="AL982" s="24"/>
      <c r="AM982" s="24"/>
      <c r="AN982" s="24"/>
      <c r="AO982" s="24"/>
      <c r="AP982" s="24"/>
      <c r="AQ982" s="24"/>
      <c r="AR982" s="24"/>
      <c r="AS982" s="24"/>
      <c r="AT982" s="24"/>
      <c r="AU982" s="24"/>
      <c r="AV982" s="24"/>
      <c r="AW982" s="24"/>
      <c r="AX982" s="24"/>
      <c r="AY982" s="24"/>
      <c r="AZ982" s="24"/>
      <c r="BA982" s="24"/>
      <c r="BB982" s="24"/>
      <c r="BC982" s="24"/>
      <c r="BD982" s="24"/>
      <c r="BE982" s="24"/>
      <c r="BF982" s="24"/>
      <c r="BG982" s="24"/>
      <c r="BH982" s="24"/>
      <c r="BI982" s="24"/>
      <c r="BJ982" s="24"/>
      <c r="BK982" s="24"/>
      <c r="BL982" s="24"/>
      <c r="BM982" s="24"/>
      <c r="BN982" s="24"/>
      <c r="BO982" s="24"/>
      <c r="BP982" s="24"/>
      <c r="BQ982" s="24"/>
      <c r="BR982" s="24"/>
      <c r="BS982" s="24"/>
      <c r="BT982" s="24"/>
      <c r="BU982" s="24"/>
      <c r="BV982" s="24"/>
      <c r="BW982" s="24"/>
      <c r="BX982" s="24"/>
      <c r="BY982" s="24"/>
      <c r="BZ982" s="24"/>
      <c r="CA982" s="24"/>
      <c r="CB982" s="24"/>
      <c r="CC982" s="24"/>
      <c r="CD982" s="24"/>
      <c r="CE982" s="24"/>
      <c r="CF982" s="24"/>
      <c r="CG982" s="24"/>
    </row>
    <row r="983" spans="1:85" s="30" customFormat="1" ht="30" customHeight="1">
      <c r="A983" s="6" t="s">
        <v>394</v>
      </c>
      <c r="B983" s="5" t="s">
        <v>42</v>
      </c>
      <c r="C983" s="5" t="s">
        <v>9</v>
      </c>
      <c r="D983" s="5" t="s">
        <v>5</v>
      </c>
      <c r="E983" s="5" t="s">
        <v>331</v>
      </c>
      <c r="F983" s="5"/>
      <c r="G983" s="121">
        <f t="shared" ref="G983:I984" si="208">G984</f>
        <v>0</v>
      </c>
      <c r="H983" s="121">
        <f t="shared" si="208"/>
        <v>811578.94</v>
      </c>
      <c r="I983" s="121">
        <f t="shared" si="208"/>
        <v>811578.94</v>
      </c>
      <c r="J983" s="117">
        <f t="shared" si="207"/>
        <v>100</v>
      </c>
      <c r="K983" s="112"/>
      <c r="L983" s="113"/>
      <c r="M983" s="113"/>
      <c r="N983" s="113"/>
      <c r="O983" s="113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4"/>
      <c r="AA983" s="24"/>
      <c r="AB983" s="24"/>
      <c r="AC983" s="24"/>
      <c r="AD983" s="24"/>
      <c r="AE983" s="24"/>
      <c r="AF983" s="24"/>
      <c r="AG983" s="24"/>
      <c r="AH983" s="24"/>
      <c r="AI983" s="24"/>
      <c r="AJ983" s="24"/>
      <c r="AK983" s="24"/>
      <c r="AL983" s="24"/>
      <c r="AM983" s="24"/>
      <c r="AN983" s="24"/>
      <c r="AO983" s="24"/>
      <c r="AP983" s="24"/>
      <c r="AQ983" s="24"/>
      <c r="AR983" s="24"/>
      <c r="AS983" s="24"/>
      <c r="AT983" s="24"/>
      <c r="AU983" s="24"/>
      <c r="AV983" s="24"/>
      <c r="AW983" s="24"/>
      <c r="AX983" s="24"/>
      <c r="AY983" s="24"/>
      <c r="AZ983" s="24"/>
      <c r="BA983" s="24"/>
      <c r="BB983" s="24"/>
      <c r="BC983" s="24"/>
      <c r="BD983" s="24"/>
      <c r="BE983" s="24"/>
      <c r="BF983" s="24"/>
      <c r="BG983" s="24"/>
      <c r="BH983" s="24"/>
      <c r="BI983" s="24"/>
      <c r="BJ983" s="24"/>
      <c r="BK983" s="24"/>
      <c r="BL983" s="24"/>
      <c r="BM983" s="24"/>
      <c r="BN983" s="24"/>
      <c r="BO983" s="24"/>
      <c r="BP983" s="24"/>
      <c r="BQ983" s="24"/>
      <c r="BR983" s="24"/>
      <c r="BS983" s="24"/>
      <c r="BT983" s="24"/>
      <c r="BU983" s="24"/>
      <c r="BV983" s="24"/>
      <c r="BW983" s="24"/>
      <c r="BX983" s="24"/>
      <c r="BY983" s="24"/>
      <c r="BZ983" s="24"/>
      <c r="CA983" s="24"/>
      <c r="CB983" s="24"/>
      <c r="CC983" s="24"/>
      <c r="CD983" s="24"/>
      <c r="CE983" s="24"/>
      <c r="CF983" s="24"/>
      <c r="CG983" s="24"/>
    </row>
    <row r="984" spans="1:85" s="30" customFormat="1" ht="24">
      <c r="A984" s="6" t="s">
        <v>84</v>
      </c>
      <c r="B984" s="5" t="s">
        <v>42</v>
      </c>
      <c r="C984" s="5" t="s">
        <v>9</v>
      </c>
      <c r="D984" s="5" t="s">
        <v>5</v>
      </c>
      <c r="E984" s="5" t="s">
        <v>331</v>
      </c>
      <c r="F984" s="5" t="s">
        <v>83</v>
      </c>
      <c r="G984" s="121">
        <f t="shared" si="208"/>
        <v>0</v>
      </c>
      <c r="H984" s="121">
        <f t="shared" si="208"/>
        <v>811578.94</v>
      </c>
      <c r="I984" s="121">
        <f t="shared" si="208"/>
        <v>811578.94</v>
      </c>
      <c r="J984" s="117">
        <f t="shared" si="207"/>
        <v>100</v>
      </c>
      <c r="K984" s="112"/>
      <c r="L984" s="113"/>
      <c r="M984" s="113"/>
      <c r="N984" s="113"/>
      <c r="O984" s="113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4"/>
      <c r="AA984" s="24"/>
      <c r="AB984" s="24"/>
      <c r="AC984" s="24"/>
      <c r="AD984" s="24"/>
      <c r="AE984" s="24"/>
      <c r="AF984" s="24"/>
      <c r="AG984" s="24"/>
      <c r="AH984" s="24"/>
      <c r="AI984" s="24"/>
      <c r="AJ984" s="24"/>
      <c r="AK984" s="24"/>
      <c r="AL984" s="24"/>
      <c r="AM984" s="24"/>
      <c r="AN984" s="24"/>
      <c r="AO984" s="24"/>
      <c r="AP984" s="24"/>
      <c r="AQ984" s="24"/>
      <c r="AR984" s="24"/>
      <c r="AS984" s="24"/>
      <c r="AT984" s="24"/>
      <c r="AU984" s="24"/>
      <c r="AV984" s="24"/>
      <c r="AW984" s="24"/>
      <c r="AX984" s="24"/>
      <c r="AY984" s="24"/>
      <c r="AZ984" s="24"/>
      <c r="BA984" s="24"/>
      <c r="BB984" s="24"/>
      <c r="BC984" s="24"/>
      <c r="BD984" s="24"/>
      <c r="BE984" s="24"/>
      <c r="BF984" s="24"/>
      <c r="BG984" s="24"/>
      <c r="BH984" s="24"/>
      <c r="BI984" s="24"/>
      <c r="BJ984" s="24"/>
      <c r="BK984" s="24"/>
      <c r="BL984" s="24"/>
      <c r="BM984" s="24"/>
      <c r="BN984" s="24"/>
      <c r="BO984" s="24"/>
      <c r="BP984" s="24"/>
      <c r="BQ984" s="24"/>
      <c r="BR984" s="24"/>
      <c r="BS984" s="24"/>
      <c r="BT984" s="24"/>
      <c r="BU984" s="24"/>
      <c r="BV984" s="24"/>
      <c r="BW984" s="24"/>
      <c r="BX984" s="24"/>
      <c r="BY984" s="24"/>
      <c r="BZ984" s="24"/>
      <c r="CA984" s="24"/>
      <c r="CB984" s="24"/>
      <c r="CC984" s="24"/>
      <c r="CD984" s="24"/>
      <c r="CE984" s="24"/>
      <c r="CF984" s="24"/>
      <c r="CG984" s="24"/>
    </row>
    <row r="985" spans="1:85" s="30" customFormat="1" ht="12">
      <c r="A985" s="6" t="s">
        <v>156</v>
      </c>
      <c r="B985" s="5" t="s">
        <v>42</v>
      </c>
      <c r="C985" s="5" t="s">
        <v>9</v>
      </c>
      <c r="D985" s="5" t="s">
        <v>5</v>
      </c>
      <c r="E985" s="5" t="s">
        <v>331</v>
      </c>
      <c r="F985" s="5" t="s">
        <v>157</v>
      </c>
      <c r="G985" s="121"/>
      <c r="H985" s="121">
        <v>811578.94</v>
      </c>
      <c r="I985" s="121">
        <v>811578.94</v>
      </c>
      <c r="J985" s="117">
        <f t="shared" si="207"/>
        <v>100</v>
      </c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4"/>
      <c r="AA985" s="24"/>
      <c r="AB985" s="24"/>
      <c r="AC985" s="24"/>
      <c r="AD985" s="24"/>
      <c r="AE985" s="24"/>
      <c r="AF985" s="24"/>
      <c r="AG985" s="24"/>
      <c r="AH985" s="24"/>
      <c r="AI985" s="24"/>
      <c r="AJ985" s="24"/>
      <c r="AK985" s="24"/>
      <c r="AL985" s="24"/>
      <c r="AM985" s="24"/>
      <c r="AN985" s="24"/>
      <c r="AO985" s="24"/>
      <c r="AP985" s="24"/>
      <c r="AQ985" s="24"/>
      <c r="AR985" s="24"/>
      <c r="AS985" s="24"/>
      <c r="AT985" s="24"/>
      <c r="AU985" s="24"/>
      <c r="AV985" s="24"/>
      <c r="AW985" s="24"/>
      <c r="AX985" s="24"/>
      <c r="AY985" s="24"/>
      <c r="AZ985" s="24"/>
      <c r="BA985" s="24"/>
      <c r="BB985" s="24"/>
      <c r="BC985" s="24"/>
      <c r="BD985" s="24"/>
      <c r="BE985" s="24"/>
      <c r="BF985" s="24"/>
      <c r="BG985" s="24"/>
      <c r="BH985" s="24"/>
      <c r="BI985" s="24"/>
      <c r="BJ985" s="24"/>
      <c r="BK985" s="24"/>
      <c r="BL985" s="24"/>
      <c r="BM985" s="24"/>
      <c r="BN985" s="24"/>
      <c r="BO985" s="24"/>
      <c r="BP985" s="24"/>
      <c r="BQ985" s="24"/>
      <c r="BR985" s="24"/>
      <c r="BS985" s="24"/>
      <c r="BT985" s="24"/>
      <c r="BU985" s="24"/>
      <c r="BV985" s="24"/>
      <c r="BW985" s="24"/>
      <c r="BX985" s="24"/>
      <c r="BY985" s="24"/>
      <c r="BZ985" s="24"/>
      <c r="CA985" s="24"/>
      <c r="CB985" s="24"/>
      <c r="CC985" s="24"/>
      <c r="CD985" s="24"/>
      <c r="CE985" s="24"/>
      <c r="CF985" s="24"/>
      <c r="CG985" s="24"/>
    </row>
    <row r="986" spans="1:85" s="30" customFormat="1" ht="12">
      <c r="A986" s="6" t="s">
        <v>529</v>
      </c>
      <c r="B986" s="5" t="s">
        <v>42</v>
      </c>
      <c r="C986" s="5" t="s">
        <v>9</v>
      </c>
      <c r="D986" s="5" t="s">
        <v>5</v>
      </c>
      <c r="E986" s="5" t="s">
        <v>548</v>
      </c>
      <c r="F986" s="5"/>
      <c r="G986" s="121">
        <f t="shared" ref="G986:I987" si="209">G987</f>
        <v>1678649.82</v>
      </c>
      <c r="H986" s="121">
        <f t="shared" si="209"/>
        <v>1523701.19</v>
      </c>
      <c r="I986" s="121">
        <f t="shared" si="209"/>
        <v>1523701.19</v>
      </c>
      <c r="J986" s="117">
        <f t="shared" si="207"/>
        <v>100</v>
      </c>
      <c r="K986" s="112"/>
      <c r="L986" s="113"/>
      <c r="M986" s="113"/>
      <c r="N986" s="113"/>
      <c r="O986" s="113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4"/>
      <c r="AA986" s="24"/>
      <c r="AB986" s="24"/>
      <c r="AC986" s="24"/>
      <c r="AD986" s="24"/>
      <c r="AE986" s="24"/>
      <c r="AF986" s="24"/>
      <c r="AG986" s="24"/>
      <c r="AH986" s="24"/>
      <c r="AI986" s="24"/>
      <c r="AJ986" s="24"/>
      <c r="AK986" s="24"/>
      <c r="AL986" s="24"/>
      <c r="AM986" s="24"/>
      <c r="AN986" s="24"/>
      <c r="AO986" s="24"/>
      <c r="AP986" s="24"/>
      <c r="AQ986" s="24"/>
      <c r="AR986" s="24"/>
      <c r="AS986" s="24"/>
      <c r="AT986" s="24"/>
      <c r="AU986" s="24"/>
      <c r="AV986" s="24"/>
      <c r="AW986" s="24"/>
      <c r="AX986" s="24"/>
      <c r="AY986" s="24"/>
      <c r="AZ986" s="24"/>
      <c r="BA986" s="24"/>
      <c r="BB986" s="24"/>
      <c r="BC986" s="24"/>
      <c r="BD986" s="24"/>
      <c r="BE986" s="24"/>
      <c r="BF986" s="24"/>
      <c r="BG986" s="24"/>
      <c r="BH986" s="24"/>
      <c r="BI986" s="24"/>
      <c r="BJ986" s="24"/>
      <c r="BK986" s="24"/>
      <c r="BL986" s="24"/>
      <c r="BM986" s="24"/>
      <c r="BN986" s="24"/>
      <c r="BO986" s="24"/>
      <c r="BP986" s="24"/>
      <c r="BQ986" s="24"/>
      <c r="BR986" s="24"/>
      <c r="BS986" s="24"/>
      <c r="BT986" s="24"/>
      <c r="BU986" s="24"/>
      <c r="BV986" s="24"/>
      <c r="BW986" s="24"/>
      <c r="BX986" s="24"/>
      <c r="BY986" s="24"/>
      <c r="BZ986" s="24"/>
      <c r="CA986" s="24"/>
      <c r="CB986" s="24"/>
      <c r="CC986" s="24"/>
      <c r="CD986" s="24"/>
      <c r="CE986" s="24"/>
      <c r="CF986" s="24"/>
      <c r="CG986" s="24"/>
    </row>
    <row r="987" spans="1:85" s="30" customFormat="1" ht="24">
      <c r="A987" s="6" t="s">
        <v>84</v>
      </c>
      <c r="B987" s="5" t="s">
        <v>42</v>
      </c>
      <c r="C987" s="5" t="s">
        <v>9</v>
      </c>
      <c r="D987" s="5" t="s">
        <v>5</v>
      </c>
      <c r="E987" s="5" t="s">
        <v>548</v>
      </c>
      <c r="F987" s="5" t="s">
        <v>83</v>
      </c>
      <c r="G987" s="121">
        <f t="shared" si="209"/>
        <v>1678649.82</v>
      </c>
      <c r="H987" s="121">
        <f t="shared" si="209"/>
        <v>1523701.19</v>
      </c>
      <c r="I987" s="121">
        <f t="shared" si="209"/>
        <v>1523701.19</v>
      </c>
      <c r="J987" s="117">
        <f t="shared" si="207"/>
        <v>100</v>
      </c>
      <c r="K987" s="112"/>
      <c r="L987" s="113"/>
      <c r="M987" s="113"/>
      <c r="N987" s="113"/>
      <c r="O987" s="113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4"/>
      <c r="AA987" s="24"/>
      <c r="AB987" s="24"/>
      <c r="AC987" s="24"/>
      <c r="AD987" s="24"/>
      <c r="AE987" s="24"/>
      <c r="AF987" s="24"/>
      <c r="AG987" s="24"/>
      <c r="AH987" s="24"/>
      <c r="AI987" s="24"/>
      <c r="AJ987" s="24"/>
      <c r="AK987" s="24"/>
      <c r="AL987" s="24"/>
      <c r="AM987" s="24"/>
      <c r="AN987" s="24"/>
      <c r="AO987" s="24"/>
      <c r="AP987" s="24"/>
      <c r="AQ987" s="24"/>
      <c r="AR987" s="24"/>
      <c r="AS987" s="24"/>
      <c r="AT987" s="24"/>
      <c r="AU987" s="24"/>
      <c r="AV987" s="24"/>
      <c r="AW987" s="24"/>
      <c r="AX987" s="24"/>
      <c r="AY987" s="24"/>
      <c r="AZ987" s="24"/>
      <c r="BA987" s="24"/>
      <c r="BB987" s="24"/>
      <c r="BC987" s="24"/>
      <c r="BD987" s="24"/>
      <c r="BE987" s="24"/>
      <c r="BF987" s="24"/>
      <c r="BG987" s="24"/>
      <c r="BH987" s="24"/>
      <c r="BI987" s="24"/>
      <c r="BJ987" s="24"/>
      <c r="BK987" s="24"/>
      <c r="BL987" s="24"/>
      <c r="BM987" s="24"/>
      <c r="BN987" s="24"/>
      <c r="BO987" s="24"/>
      <c r="BP987" s="24"/>
      <c r="BQ987" s="24"/>
      <c r="BR987" s="24"/>
      <c r="BS987" s="24"/>
      <c r="BT987" s="24"/>
      <c r="BU987" s="24"/>
      <c r="BV987" s="24"/>
      <c r="BW987" s="24"/>
      <c r="BX987" s="24"/>
      <c r="BY987" s="24"/>
      <c r="BZ987" s="24"/>
      <c r="CA987" s="24"/>
      <c r="CB987" s="24"/>
      <c r="CC987" s="24"/>
      <c r="CD987" s="24"/>
      <c r="CE987" s="24"/>
      <c r="CF987" s="24"/>
      <c r="CG987" s="24"/>
    </row>
    <row r="988" spans="1:85" s="30" customFormat="1" ht="11.25" customHeight="1">
      <c r="A988" s="6" t="s">
        <v>156</v>
      </c>
      <c r="B988" s="5" t="s">
        <v>42</v>
      </c>
      <c r="C988" s="5" t="s">
        <v>9</v>
      </c>
      <c r="D988" s="5" t="s">
        <v>5</v>
      </c>
      <c r="E988" s="5" t="s">
        <v>548</v>
      </c>
      <c r="F988" s="5" t="s">
        <v>157</v>
      </c>
      <c r="G988" s="121">
        <v>1678649.82</v>
      </c>
      <c r="H988" s="121">
        <v>1523701.19</v>
      </c>
      <c r="I988" s="121">
        <v>1523701.19</v>
      </c>
      <c r="J988" s="117">
        <f t="shared" si="207"/>
        <v>100</v>
      </c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4"/>
      <c r="AA988" s="24"/>
      <c r="AB988" s="24"/>
      <c r="AC988" s="24"/>
      <c r="AD988" s="24"/>
      <c r="AE988" s="24"/>
      <c r="AF988" s="24"/>
      <c r="AG988" s="24"/>
      <c r="AH988" s="24"/>
      <c r="AI988" s="24"/>
      <c r="AJ988" s="24"/>
      <c r="AK988" s="24"/>
      <c r="AL988" s="24"/>
      <c r="AM988" s="24"/>
      <c r="AN988" s="24"/>
      <c r="AO988" s="24"/>
      <c r="AP988" s="24"/>
      <c r="AQ988" s="24"/>
      <c r="AR988" s="24"/>
      <c r="AS988" s="24"/>
      <c r="AT988" s="24"/>
      <c r="AU988" s="24"/>
      <c r="AV988" s="24"/>
      <c r="AW988" s="24"/>
      <c r="AX988" s="24"/>
      <c r="AY988" s="24"/>
      <c r="AZ988" s="24"/>
      <c r="BA988" s="24"/>
      <c r="BB988" s="24"/>
      <c r="BC988" s="24"/>
      <c r="BD988" s="24"/>
      <c r="BE988" s="24"/>
      <c r="BF988" s="24"/>
      <c r="BG988" s="24"/>
      <c r="BH988" s="24"/>
      <c r="BI988" s="24"/>
      <c r="BJ988" s="24"/>
      <c r="BK988" s="24"/>
      <c r="BL988" s="24"/>
      <c r="BM988" s="24"/>
      <c r="BN988" s="24"/>
      <c r="BO988" s="24"/>
      <c r="BP988" s="24"/>
      <c r="BQ988" s="24"/>
      <c r="BR988" s="24"/>
      <c r="BS988" s="24"/>
      <c r="BT988" s="24"/>
      <c r="BU988" s="24"/>
      <c r="BV988" s="24"/>
      <c r="BW988" s="24"/>
      <c r="BX988" s="24"/>
      <c r="BY988" s="24"/>
      <c r="BZ988" s="24"/>
      <c r="CA988" s="24"/>
      <c r="CB988" s="24"/>
      <c r="CC988" s="24"/>
      <c r="CD988" s="24"/>
      <c r="CE988" s="24"/>
      <c r="CF988" s="24"/>
      <c r="CG988" s="24"/>
    </row>
    <row r="989" spans="1:85" s="30" customFormat="1" ht="24" hidden="1">
      <c r="A989" s="6" t="s">
        <v>216</v>
      </c>
      <c r="B989" s="5" t="s">
        <v>42</v>
      </c>
      <c r="C989" s="5" t="s">
        <v>9</v>
      </c>
      <c r="D989" s="5" t="s">
        <v>5</v>
      </c>
      <c r="E989" s="5" t="s">
        <v>271</v>
      </c>
      <c r="F989" s="5"/>
      <c r="G989" s="121">
        <f t="shared" ref="G989:I990" si="210">G990</f>
        <v>0</v>
      </c>
      <c r="H989" s="121">
        <f t="shared" si="210"/>
        <v>0</v>
      </c>
      <c r="I989" s="121">
        <f t="shared" si="210"/>
        <v>0</v>
      </c>
      <c r="J989" s="117" t="e">
        <f t="shared" si="207"/>
        <v>#DIV/0!</v>
      </c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4"/>
      <c r="AA989" s="24"/>
      <c r="AB989" s="24"/>
      <c r="AC989" s="24"/>
      <c r="AD989" s="24"/>
      <c r="AE989" s="24"/>
      <c r="AF989" s="24"/>
      <c r="AG989" s="24"/>
      <c r="AH989" s="24"/>
      <c r="AI989" s="24"/>
      <c r="AJ989" s="24"/>
      <c r="AK989" s="24"/>
      <c r="AL989" s="24"/>
      <c r="AM989" s="24"/>
      <c r="AN989" s="24"/>
      <c r="AO989" s="24"/>
      <c r="AP989" s="24"/>
      <c r="AQ989" s="24"/>
      <c r="AR989" s="24"/>
      <c r="AS989" s="24"/>
      <c r="AT989" s="24"/>
      <c r="AU989" s="24"/>
      <c r="AV989" s="24"/>
      <c r="AW989" s="24"/>
      <c r="AX989" s="24"/>
      <c r="AY989" s="24"/>
      <c r="AZ989" s="24"/>
      <c r="BA989" s="24"/>
      <c r="BB989" s="24"/>
      <c r="BC989" s="24"/>
      <c r="BD989" s="24"/>
      <c r="BE989" s="24"/>
      <c r="BF989" s="24"/>
      <c r="BG989" s="24"/>
      <c r="BH989" s="24"/>
      <c r="BI989" s="24"/>
      <c r="BJ989" s="24"/>
      <c r="BK989" s="24"/>
      <c r="BL989" s="24"/>
      <c r="BM989" s="24"/>
      <c r="BN989" s="24"/>
      <c r="BO989" s="24"/>
      <c r="BP989" s="24"/>
      <c r="BQ989" s="24"/>
      <c r="BR989" s="24"/>
      <c r="BS989" s="24"/>
      <c r="BT989" s="24"/>
      <c r="BU989" s="24"/>
      <c r="BV989" s="24"/>
      <c r="BW989" s="24"/>
      <c r="BX989" s="24"/>
      <c r="BY989" s="24"/>
      <c r="BZ989" s="24"/>
      <c r="CA989" s="24"/>
      <c r="CB989" s="24"/>
      <c r="CC989" s="24"/>
      <c r="CD989" s="24"/>
      <c r="CE989" s="24"/>
      <c r="CF989" s="24"/>
      <c r="CG989" s="24"/>
    </row>
    <row r="990" spans="1:85" s="30" customFormat="1" ht="24" hidden="1">
      <c r="A990" s="6" t="s">
        <v>98</v>
      </c>
      <c r="B990" s="5" t="s">
        <v>42</v>
      </c>
      <c r="C990" s="5" t="s">
        <v>9</v>
      </c>
      <c r="D990" s="5" t="s">
        <v>5</v>
      </c>
      <c r="E990" s="5" t="s">
        <v>271</v>
      </c>
      <c r="F990" s="5" t="s">
        <v>83</v>
      </c>
      <c r="G990" s="121">
        <f t="shared" si="210"/>
        <v>0</v>
      </c>
      <c r="H990" s="121">
        <f t="shared" si="210"/>
        <v>0</v>
      </c>
      <c r="I990" s="121">
        <f t="shared" si="210"/>
        <v>0</v>
      </c>
      <c r="J990" s="117" t="e">
        <f t="shared" si="207"/>
        <v>#DIV/0!</v>
      </c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4"/>
      <c r="AA990" s="24"/>
      <c r="AB990" s="24"/>
      <c r="AC990" s="24"/>
      <c r="AD990" s="24"/>
      <c r="AE990" s="24"/>
      <c r="AF990" s="24"/>
      <c r="AG990" s="24"/>
      <c r="AH990" s="24"/>
      <c r="AI990" s="24"/>
      <c r="AJ990" s="24"/>
      <c r="AK990" s="24"/>
      <c r="AL990" s="24"/>
      <c r="AM990" s="24"/>
      <c r="AN990" s="24"/>
      <c r="AO990" s="24"/>
      <c r="AP990" s="24"/>
      <c r="AQ990" s="24"/>
      <c r="AR990" s="24"/>
      <c r="AS990" s="24"/>
      <c r="AT990" s="24"/>
      <c r="AU990" s="24"/>
      <c r="AV990" s="24"/>
      <c r="AW990" s="24"/>
      <c r="AX990" s="24"/>
      <c r="AY990" s="24"/>
      <c r="AZ990" s="24"/>
      <c r="BA990" s="24"/>
      <c r="BB990" s="24"/>
      <c r="BC990" s="24"/>
      <c r="BD990" s="24"/>
      <c r="BE990" s="24"/>
      <c r="BF990" s="24"/>
      <c r="BG990" s="24"/>
      <c r="BH990" s="24"/>
      <c r="BI990" s="24"/>
      <c r="BJ990" s="24"/>
      <c r="BK990" s="24"/>
      <c r="BL990" s="24"/>
      <c r="BM990" s="24"/>
      <c r="BN990" s="24"/>
      <c r="BO990" s="24"/>
      <c r="BP990" s="24"/>
      <c r="BQ990" s="24"/>
      <c r="BR990" s="24"/>
      <c r="BS990" s="24"/>
      <c r="BT990" s="24"/>
      <c r="BU990" s="24"/>
      <c r="BV990" s="24"/>
      <c r="BW990" s="24"/>
      <c r="BX990" s="24"/>
      <c r="BY990" s="24"/>
      <c r="BZ990" s="24"/>
      <c r="CA990" s="24"/>
      <c r="CB990" s="24"/>
      <c r="CC990" s="24"/>
      <c r="CD990" s="24"/>
      <c r="CE990" s="24"/>
      <c r="CF990" s="24"/>
      <c r="CG990" s="24"/>
    </row>
    <row r="991" spans="1:85" s="30" customFormat="1" ht="12" hidden="1">
      <c r="A991" s="6" t="s">
        <v>156</v>
      </c>
      <c r="B991" s="5" t="s">
        <v>42</v>
      </c>
      <c r="C991" s="5" t="s">
        <v>9</v>
      </c>
      <c r="D991" s="5" t="s">
        <v>5</v>
      </c>
      <c r="E991" s="5" t="s">
        <v>271</v>
      </c>
      <c r="F991" s="5" t="s">
        <v>157</v>
      </c>
      <c r="G991" s="121">
        <v>0</v>
      </c>
      <c r="H991" s="121"/>
      <c r="I991" s="121">
        <v>0</v>
      </c>
      <c r="J991" s="117" t="e">
        <f t="shared" si="207"/>
        <v>#DIV/0!</v>
      </c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4"/>
      <c r="AA991" s="24"/>
      <c r="AB991" s="24"/>
      <c r="AC991" s="24"/>
      <c r="AD991" s="24"/>
      <c r="AE991" s="24"/>
      <c r="AF991" s="24"/>
      <c r="AG991" s="24"/>
      <c r="AH991" s="24"/>
      <c r="AI991" s="24"/>
      <c r="AJ991" s="24"/>
      <c r="AK991" s="24"/>
      <c r="AL991" s="24"/>
      <c r="AM991" s="24"/>
      <c r="AN991" s="24"/>
      <c r="AO991" s="24"/>
      <c r="AP991" s="24"/>
      <c r="AQ991" s="24"/>
      <c r="AR991" s="24"/>
      <c r="AS991" s="24"/>
      <c r="AT991" s="24"/>
      <c r="AU991" s="24"/>
      <c r="AV991" s="24"/>
      <c r="AW991" s="24"/>
      <c r="AX991" s="24"/>
      <c r="AY991" s="24"/>
      <c r="AZ991" s="24"/>
      <c r="BA991" s="24"/>
      <c r="BB991" s="24"/>
      <c r="BC991" s="24"/>
      <c r="BD991" s="24"/>
      <c r="BE991" s="24"/>
      <c r="BF991" s="24"/>
      <c r="BG991" s="24"/>
      <c r="BH991" s="24"/>
      <c r="BI991" s="24"/>
      <c r="BJ991" s="24"/>
      <c r="BK991" s="24"/>
      <c r="BL991" s="24"/>
      <c r="BM991" s="24"/>
      <c r="BN991" s="24"/>
      <c r="BO991" s="24"/>
      <c r="BP991" s="24"/>
      <c r="BQ991" s="24"/>
      <c r="BR991" s="24"/>
      <c r="BS991" s="24"/>
      <c r="BT991" s="24"/>
      <c r="BU991" s="24"/>
      <c r="BV991" s="24"/>
      <c r="BW991" s="24"/>
      <c r="BX991" s="24"/>
      <c r="BY991" s="24"/>
      <c r="BZ991" s="24"/>
      <c r="CA991" s="24"/>
      <c r="CB991" s="24"/>
      <c r="CC991" s="24"/>
      <c r="CD991" s="24"/>
      <c r="CE991" s="24"/>
      <c r="CF991" s="24"/>
      <c r="CG991" s="24"/>
    </row>
    <row r="992" spans="1:85" s="30" customFormat="1" ht="12" hidden="1">
      <c r="A992" s="62" t="s">
        <v>349</v>
      </c>
      <c r="B992" s="5" t="s">
        <v>42</v>
      </c>
      <c r="C992" s="5" t="s">
        <v>9</v>
      </c>
      <c r="D992" s="5" t="s">
        <v>5</v>
      </c>
      <c r="E992" s="5" t="s">
        <v>272</v>
      </c>
      <c r="F992" s="5"/>
      <c r="G992" s="121">
        <f t="shared" ref="G992:I993" si="211">G993</f>
        <v>0</v>
      </c>
      <c r="H992" s="121">
        <f t="shared" si="211"/>
        <v>0</v>
      </c>
      <c r="I992" s="121">
        <f t="shared" si="211"/>
        <v>0</v>
      </c>
      <c r="J992" s="117" t="e">
        <f t="shared" si="207"/>
        <v>#DIV/0!</v>
      </c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4"/>
      <c r="AA992" s="24"/>
      <c r="AB992" s="24"/>
      <c r="AC992" s="24"/>
      <c r="AD992" s="24"/>
      <c r="AE992" s="24"/>
      <c r="AF992" s="24"/>
      <c r="AG992" s="24"/>
      <c r="AH992" s="24"/>
      <c r="AI992" s="24"/>
      <c r="AJ992" s="24"/>
      <c r="AK992" s="24"/>
      <c r="AL992" s="24"/>
      <c r="AM992" s="24"/>
      <c r="AN992" s="24"/>
      <c r="AO992" s="24"/>
      <c r="AP992" s="24"/>
      <c r="AQ992" s="24"/>
      <c r="AR992" s="24"/>
      <c r="AS992" s="24"/>
      <c r="AT992" s="24"/>
      <c r="AU992" s="24"/>
      <c r="AV992" s="24"/>
      <c r="AW992" s="24"/>
      <c r="AX992" s="24"/>
      <c r="AY992" s="24"/>
      <c r="AZ992" s="24"/>
      <c r="BA992" s="24"/>
      <c r="BB992" s="24"/>
      <c r="BC992" s="24"/>
      <c r="BD992" s="24"/>
      <c r="BE992" s="24"/>
      <c r="BF992" s="24"/>
      <c r="BG992" s="24"/>
      <c r="BH992" s="24"/>
      <c r="BI992" s="24"/>
      <c r="BJ992" s="24"/>
      <c r="BK992" s="24"/>
      <c r="BL992" s="24"/>
      <c r="BM992" s="24"/>
      <c r="BN992" s="24"/>
      <c r="BO992" s="24"/>
      <c r="BP992" s="24"/>
      <c r="BQ992" s="24"/>
      <c r="BR992" s="24"/>
      <c r="BS992" s="24"/>
      <c r="BT992" s="24"/>
      <c r="BU992" s="24"/>
      <c r="BV992" s="24"/>
      <c r="BW992" s="24"/>
      <c r="BX992" s="24"/>
      <c r="BY992" s="24"/>
      <c r="BZ992" s="24"/>
      <c r="CA992" s="24"/>
      <c r="CB992" s="24"/>
      <c r="CC992" s="24"/>
      <c r="CD992" s="24"/>
      <c r="CE992" s="24"/>
      <c r="CF992" s="24"/>
      <c r="CG992" s="24"/>
    </row>
    <row r="993" spans="1:85" s="30" customFormat="1" ht="24" hidden="1">
      <c r="A993" s="6" t="s">
        <v>98</v>
      </c>
      <c r="B993" s="5" t="s">
        <v>42</v>
      </c>
      <c r="C993" s="5" t="s">
        <v>9</v>
      </c>
      <c r="D993" s="5" t="s">
        <v>5</v>
      </c>
      <c r="E993" s="5" t="s">
        <v>272</v>
      </c>
      <c r="F993" s="5" t="s">
        <v>83</v>
      </c>
      <c r="G993" s="121">
        <f t="shared" si="211"/>
        <v>0</v>
      </c>
      <c r="H993" s="121">
        <f t="shared" si="211"/>
        <v>0</v>
      </c>
      <c r="I993" s="121">
        <f t="shared" si="211"/>
        <v>0</v>
      </c>
      <c r="J993" s="117" t="e">
        <f t="shared" si="207"/>
        <v>#DIV/0!</v>
      </c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4"/>
      <c r="AA993" s="24"/>
      <c r="AB993" s="24"/>
      <c r="AC993" s="24"/>
      <c r="AD993" s="24"/>
      <c r="AE993" s="24"/>
      <c r="AF993" s="24"/>
      <c r="AG993" s="24"/>
      <c r="AH993" s="24"/>
      <c r="AI993" s="24"/>
      <c r="AJ993" s="24"/>
      <c r="AK993" s="24"/>
      <c r="AL993" s="24"/>
      <c r="AM993" s="24"/>
      <c r="AN993" s="24"/>
      <c r="AO993" s="24"/>
      <c r="AP993" s="24"/>
      <c r="AQ993" s="24"/>
      <c r="AR993" s="24"/>
      <c r="AS993" s="24"/>
      <c r="AT993" s="24"/>
      <c r="AU993" s="24"/>
      <c r="AV993" s="24"/>
      <c r="AW993" s="24"/>
      <c r="AX993" s="24"/>
      <c r="AY993" s="24"/>
      <c r="AZ993" s="24"/>
      <c r="BA993" s="24"/>
      <c r="BB993" s="24"/>
      <c r="BC993" s="24"/>
      <c r="BD993" s="24"/>
      <c r="BE993" s="24"/>
      <c r="BF993" s="24"/>
      <c r="BG993" s="24"/>
      <c r="BH993" s="24"/>
      <c r="BI993" s="24"/>
      <c r="BJ993" s="24"/>
      <c r="BK993" s="24"/>
      <c r="BL993" s="24"/>
      <c r="BM993" s="24"/>
      <c r="BN993" s="24"/>
      <c r="BO993" s="24"/>
      <c r="BP993" s="24"/>
      <c r="BQ993" s="24"/>
      <c r="BR993" s="24"/>
      <c r="BS993" s="24"/>
      <c r="BT993" s="24"/>
      <c r="BU993" s="24"/>
      <c r="BV993" s="24"/>
      <c r="BW993" s="24"/>
      <c r="BX993" s="24"/>
      <c r="BY993" s="24"/>
      <c r="BZ993" s="24"/>
      <c r="CA993" s="24"/>
      <c r="CB993" s="24"/>
      <c r="CC993" s="24"/>
      <c r="CD993" s="24"/>
      <c r="CE993" s="24"/>
      <c r="CF993" s="24"/>
      <c r="CG993" s="24"/>
    </row>
    <row r="994" spans="1:85" s="30" customFormat="1" ht="12" hidden="1">
      <c r="A994" s="6" t="s">
        <v>156</v>
      </c>
      <c r="B994" s="5" t="s">
        <v>42</v>
      </c>
      <c r="C994" s="5" t="s">
        <v>9</v>
      </c>
      <c r="D994" s="5" t="s">
        <v>5</v>
      </c>
      <c r="E994" s="5" t="s">
        <v>272</v>
      </c>
      <c r="F994" s="5" t="s">
        <v>157</v>
      </c>
      <c r="G994" s="121"/>
      <c r="H994" s="121"/>
      <c r="I994" s="121"/>
      <c r="J994" s="117" t="e">
        <f t="shared" si="207"/>
        <v>#DIV/0!</v>
      </c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4"/>
      <c r="AA994" s="24"/>
      <c r="AB994" s="24"/>
      <c r="AC994" s="24"/>
      <c r="AD994" s="24"/>
      <c r="AE994" s="24"/>
      <c r="AF994" s="24"/>
      <c r="AG994" s="24"/>
      <c r="AH994" s="24"/>
      <c r="AI994" s="24"/>
      <c r="AJ994" s="24"/>
      <c r="AK994" s="24"/>
      <c r="AL994" s="24"/>
      <c r="AM994" s="24"/>
      <c r="AN994" s="24"/>
      <c r="AO994" s="24"/>
      <c r="AP994" s="24"/>
      <c r="AQ994" s="24"/>
      <c r="AR994" s="24"/>
      <c r="AS994" s="24"/>
      <c r="AT994" s="24"/>
      <c r="AU994" s="24"/>
      <c r="AV994" s="24"/>
      <c r="AW994" s="24"/>
      <c r="AX994" s="24"/>
      <c r="AY994" s="24"/>
      <c r="AZ994" s="24"/>
      <c r="BA994" s="24"/>
      <c r="BB994" s="24"/>
      <c r="BC994" s="24"/>
      <c r="BD994" s="24"/>
      <c r="BE994" s="24"/>
      <c r="BF994" s="24"/>
      <c r="BG994" s="24"/>
      <c r="BH994" s="24"/>
      <c r="BI994" s="24"/>
      <c r="BJ994" s="24"/>
      <c r="BK994" s="24"/>
      <c r="BL994" s="24"/>
      <c r="BM994" s="24"/>
      <c r="BN994" s="24"/>
      <c r="BO994" s="24"/>
      <c r="BP994" s="24"/>
      <c r="BQ994" s="24"/>
      <c r="BR994" s="24"/>
      <c r="BS994" s="24"/>
      <c r="BT994" s="24"/>
      <c r="BU994" s="24"/>
      <c r="BV994" s="24"/>
      <c r="BW994" s="24"/>
      <c r="BX994" s="24"/>
      <c r="BY994" s="24"/>
      <c r="BZ994" s="24"/>
      <c r="CA994" s="24"/>
      <c r="CB994" s="24"/>
      <c r="CC994" s="24"/>
      <c r="CD994" s="24"/>
      <c r="CE994" s="24"/>
      <c r="CF994" s="24"/>
      <c r="CG994" s="24"/>
    </row>
    <row r="995" spans="1:85" s="30" customFormat="1" ht="22.5" hidden="1" customHeight="1">
      <c r="A995" s="45" t="s">
        <v>394</v>
      </c>
      <c r="B995" s="5" t="s">
        <v>42</v>
      </c>
      <c r="C995" s="5" t="s">
        <v>9</v>
      </c>
      <c r="D995" s="5" t="s">
        <v>5</v>
      </c>
      <c r="E995" s="5" t="s">
        <v>331</v>
      </c>
      <c r="F995" s="5"/>
      <c r="G995" s="121">
        <f t="shared" ref="G995:I996" si="212">G996</f>
        <v>0</v>
      </c>
      <c r="H995" s="121">
        <f t="shared" si="212"/>
        <v>0</v>
      </c>
      <c r="I995" s="121">
        <f t="shared" si="212"/>
        <v>0</v>
      </c>
      <c r="J995" s="117" t="e">
        <f t="shared" si="207"/>
        <v>#DIV/0!</v>
      </c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  <c r="Z995" s="24"/>
      <c r="AA995" s="24"/>
      <c r="AB995" s="24"/>
      <c r="AC995" s="24"/>
      <c r="AD995" s="24"/>
      <c r="AE995" s="24"/>
      <c r="AF995" s="24"/>
      <c r="AG995" s="24"/>
      <c r="AH995" s="24"/>
      <c r="AI995" s="24"/>
      <c r="AJ995" s="24"/>
      <c r="AK995" s="24"/>
      <c r="AL995" s="24"/>
      <c r="AM995" s="24"/>
      <c r="AN995" s="24"/>
      <c r="AO995" s="24"/>
      <c r="AP995" s="24"/>
      <c r="AQ995" s="24"/>
      <c r="AR995" s="24"/>
      <c r="AS995" s="24"/>
      <c r="AT995" s="24"/>
      <c r="AU995" s="24"/>
      <c r="AV995" s="24"/>
      <c r="AW995" s="24"/>
      <c r="AX995" s="24"/>
      <c r="AY995" s="24"/>
      <c r="AZ995" s="24"/>
      <c r="BA995" s="24"/>
      <c r="BB995" s="24"/>
      <c r="BC995" s="24"/>
      <c r="BD995" s="24"/>
      <c r="BE995" s="24"/>
      <c r="BF995" s="24"/>
      <c r="BG995" s="24"/>
      <c r="BH995" s="24"/>
      <c r="BI995" s="24"/>
      <c r="BJ995" s="24"/>
      <c r="BK995" s="24"/>
      <c r="BL995" s="24"/>
      <c r="BM995" s="24"/>
      <c r="BN995" s="24"/>
      <c r="BO995" s="24"/>
      <c r="BP995" s="24"/>
      <c r="BQ995" s="24"/>
      <c r="BR995" s="24"/>
      <c r="BS995" s="24"/>
      <c r="BT995" s="24"/>
      <c r="BU995" s="24"/>
      <c r="BV995" s="24"/>
      <c r="BW995" s="24"/>
      <c r="BX995" s="24"/>
      <c r="BY995" s="24"/>
      <c r="BZ995" s="24"/>
      <c r="CA995" s="24"/>
      <c r="CB995" s="24"/>
      <c r="CC995" s="24"/>
      <c r="CD995" s="24"/>
      <c r="CE995" s="24"/>
      <c r="CF995" s="24"/>
      <c r="CG995" s="24"/>
    </row>
    <row r="996" spans="1:85" s="30" customFormat="1" ht="24" hidden="1">
      <c r="A996" s="6" t="s">
        <v>84</v>
      </c>
      <c r="B996" s="5" t="s">
        <v>42</v>
      </c>
      <c r="C996" s="5" t="s">
        <v>9</v>
      </c>
      <c r="D996" s="5" t="s">
        <v>5</v>
      </c>
      <c r="E996" s="5" t="s">
        <v>331</v>
      </c>
      <c r="F996" s="5" t="s">
        <v>83</v>
      </c>
      <c r="G996" s="121">
        <f t="shared" si="212"/>
        <v>0</v>
      </c>
      <c r="H996" s="121">
        <f t="shared" si="212"/>
        <v>0</v>
      </c>
      <c r="I996" s="121">
        <f t="shared" si="212"/>
        <v>0</v>
      </c>
      <c r="J996" s="117" t="e">
        <f t="shared" si="207"/>
        <v>#DIV/0!</v>
      </c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  <c r="Z996" s="24"/>
      <c r="AA996" s="24"/>
      <c r="AB996" s="24"/>
      <c r="AC996" s="24"/>
      <c r="AD996" s="24"/>
      <c r="AE996" s="24"/>
      <c r="AF996" s="24"/>
      <c r="AG996" s="24"/>
      <c r="AH996" s="24"/>
      <c r="AI996" s="24"/>
      <c r="AJ996" s="24"/>
      <c r="AK996" s="24"/>
      <c r="AL996" s="24"/>
      <c r="AM996" s="24"/>
      <c r="AN996" s="24"/>
      <c r="AO996" s="24"/>
      <c r="AP996" s="24"/>
      <c r="AQ996" s="24"/>
      <c r="AR996" s="24"/>
      <c r="AS996" s="24"/>
      <c r="AT996" s="24"/>
      <c r="AU996" s="24"/>
      <c r="AV996" s="24"/>
      <c r="AW996" s="24"/>
      <c r="AX996" s="24"/>
      <c r="AY996" s="24"/>
      <c r="AZ996" s="24"/>
      <c r="BA996" s="24"/>
      <c r="BB996" s="24"/>
      <c r="BC996" s="24"/>
      <c r="BD996" s="24"/>
      <c r="BE996" s="24"/>
      <c r="BF996" s="24"/>
      <c r="BG996" s="24"/>
      <c r="BH996" s="24"/>
      <c r="BI996" s="24"/>
      <c r="BJ996" s="24"/>
      <c r="BK996" s="24"/>
      <c r="BL996" s="24"/>
      <c r="BM996" s="24"/>
      <c r="BN996" s="24"/>
      <c r="BO996" s="24"/>
      <c r="BP996" s="24"/>
      <c r="BQ996" s="24"/>
      <c r="BR996" s="24"/>
      <c r="BS996" s="24"/>
      <c r="BT996" s="24"/>
      <c r="BU996" s="24"/>
      <c r="BV996" s="24"/>
      <c r="BW996" s="24"/>
      <c r="BX996" s="24"/>
      <c r="BY996" s="24"/>
      <c r="BZ996" s="24"/>
      <c r="CA996" s="24"/>
      <c r="CB996" s="24"/>
      <c r="CC996" s="24"/>
      <c r="CD996" s="24"/>
      <c r="CE996" s="24"/>
      <c r="CF996" s="24"/>
      <c r="CG996" s="24"/>
    </row>
    <row r="997" spans="1:85" s="30" customFormat="1" ht="12" hidden="1">
      <c r="A997" s="6" t="s">
        <v>156</v>
      </c>
      <c r="B997" s="5" t="s">
        <v>42</v>
      </c>
      <c r="C997" s="5" t="s">
        <v>9</v>
      </c>
      <c r="D997" s="5" t="s">
        <v>5</v>
      </c>
      <c r="E997" s="5" t="s">
        <v>331</v>
      </c>
      <c r="F997" s="5" t="s">
        <v>157</v>
      </c>
      <c r="G997" s="121"/>
      <c r="H997" s="121"/>
      <c r="I997" s="121"/>
      <c r="J997" s="117" t="e">
        <f t="shared" si="207"/>
        <v>#DIV/0!</v>
      </c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  <c r="Z997" s="24"/>
      <c r="AA997" s="24"/>
      <c r="AB997" s="24"/>
      <c r="AC997" s="24"/>
      <c r="AD997" s="24"/>
      <c r="AE997" s="24"/>
      <c r="AF997" s="24"/>
      <c r="AG997" s="24"/>
      <c r="AH997" s="24"/>
      <c r="AI997" s="24"/>
      <c r="AJ997" s="24"/>
      <c r="AK997" s="24"/>
      <c r="AL997" s="24"/>
      <c r="AM997" s="24"/>
      <c r="AN997" s="24"/>
      <c r="AO997" s="24"/>
      <c r="AP997" s="24"/>
      <c r="AQ997" s="24"/>
      <c r="AR997" s="24"/>
      <c r="AS997" s="24"/>
      <c r="AT997" s="24"/>
      <c r="AU997" s="24"/>
      <c r="AV997" s="24"/>
      <c r="AW997" s="24"/>
      <c r="AX997" s="24"/>
      <c r="AY997" s="24"/>
      <c r="AZ997" s="24"/>
      <c r="BA997" s="24"/>
      <c r="BB997" s="24"/>
      <c r="BC997" s="24"/>
      <c r="BD997" s="24"/>
      <c r="BE997" s="24"/>
      <c r="BF997" s="24"/>
      <c r="BG997" s="24"/>
      <c r="BH997" s="24"/>
      <c r="BI997" s="24"/>
      <c r="BJ997" s="24"/>
      <c r="BK997" s="24"/>
      <c r="BL997" s="24"/>
      <c r="BM997" s="24"/>
      <c r="BN997" s="24"/>
      <c r="BO997" s="24"/>
      <c r="BP997" s="24"/>
      <c r="BQ997" s="24"/>
      <c r="BR997" s="24"/>
      <c r="BS997" s="24"/>
      <c r="BT997" s="24"/>
      <c r="BU997" s="24"/>
      <c r="BV997" s="24"/>
      <c r="BW997" s="24"/>
      <c r="BX997" s="24"/>
      <c r="BY997" s="24"/>
      <c r="BZ997" s="24"/>
      <c r="CA997" s="24"/>
      <c r="CB997" s="24"/>
      <c r="CC997" s="24"/>
      <c r="CD997" s="24"/>
      <c r="CE997" s="24"/>
      <c r="CF997" s="24"/>
      <c r="CG997" s="24"/>
    </row>
    <row r="998" spans="1:85" s="30" customFormat="1" ht="12">
      <c r="A998" s="6" t="s">
        <v>102</v>
      </c>
      <c r="B998" s="5" t="s">
        <v>42</v>
      </c>
      <c r="C998" s="5" t="s">
        <v>9</v>
      </c>
      <c r="D998" s="5" t="s">
        <v>5</v>
      </c>
      <c r="E998" s="5" t="s">
        <v>227</v>
      </c>
      <c r="F998" s="5"/>
      <c r="G998" s="121">
        <f>G1002+G1005+G999+G1008</f>
        <v>7196879.6200000001</v>
      </c>
      <c r="H998" s="121">
        <f>H1002+H1005+H999+H1008</f>
        <v>9137599.8000000007</v>
      </c>
      <c r="I998" s="121">
        <f>I1002+I1005+I999+I1008</f>
        <v>9112599.8000000007</v>
      </c>
      <c r="J998" s="117">
        <f t="shared" si="207"/>
        <v>99.726405176991889</v>
      </c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  <c r="Z998" s="24"/>
      <c r="AA998" s="24"/>
      <c r="AB998" s="24"/>
      <c r="AC998" s="24"/>
      <c r="AD998" s="24"/>
      <c r="AE998" s="24"/>
      <c r="AF998" s="24"/>
      <c r="AG998" s="24"/>
      <c r="AH998" s="24"/>
      <c r="AI998" s="24"/>
      <c r="AJ998" s="24"/>
      <c r="AK998" s="24"/>
      <c r="AL998" s="24"/>
      <c r="AM998" s="24"/>
      <c r="AN998" s="24"/>
      <c r="AO998" s="24"/>
      <c r="AP998" s="24"/>
      <c r="AQ998" s="24"/>
      <c r="AR998" s="24"/>
      <c r="AS998" s="24"/>
      <c r="AT998" s="24"/>
      <c r="AU998" s="24"/>
      <c r="AV998" s="24"/>
      <c r="AW998" s="24"/>
      <c r="AX998" s="24"/>
      <c r="AY998" s="24"/>
      <c r="AZ998" s="24"/>
      <c r="BA998" s="24"/>
      <c r="BB998" s="24"/>
      <c r="BC998" s="24"/>
      <c r="BD998" s="24"/>
      <c r="BE998" s="24"/>
      <c r="BF998" s="24"/>
      <c r="BG998" s="24"/>
      <c r="BH998" s="24"/>
      <c r="BI998" s="24"/>
      <c r="BJ998" s="24"/>
      <c r="BK998" s="24"/>
      <c r="BL998" s="24"/>
      <c r="BM998" s="24"/>
      <c r="BN998" s="24"/>
      <c r="BO998" s="24"/>
      <c r="BP998" s="24"/>
      <c r="BQ998" s="24"/>
      <c r="BR998" s="24"/>
      <c r="BS998" s="24"/>
      <c r="BT998" s="24"/>
      <c r="BU998" s="24"/>
      <c r="BV998" s="24"/>
      <c r="BW998" s="24"/>
      <c r="BX998" s="24"/>
      <c r="BY998" s="24"/>
      <c r="BZ998" s="24"/>
      <c r="CA998" s="24"/>
      <c r="CB998" s="24"/>
      <c r="CC998" s="24"/>
      <c r="CD998" s="24"/>
      <c r="CE998" s="24"/>
      <c r="CF998" s="24"/>
      <c r="CG998" s="24"/>
    </row>
    <row r="999" spans="1:85" s="30" customFormat="1" ht="48">
      <c r="A999" s="6" t="s">
        <v>104</v>
      </c>
      <c r="B999" s="5" t="s">
        <v>42</v>
      </c>
      <c r="C999" s="5" t="s">
        <v>9</v>
      </c>
      <c r="D999" s="5" t="s">
        <v>5</v>
      </c>
      <c r="E999" s="5" t="s">
        <v>514</v>
      </c>
      <c r="F999" s="5"/>
      <c r="G999" s="121">
        <f t="shared" ref="G999:I1000" si="213">G1000</f>
        <v>6588879.6200000001</v>
      </c>
      <c r="H999" s="121">
        <f t="shared" si="213"/>
        <v>8359835.5300000003</v>
      </c>
      <c r="I999" s="121">
        <f t="shared" si="213"/>
        <v>8359835.5300000003</v>
      </c>
      <c r="J999" s="117">
        <f t="shared" si="207"/>
        <v>100</v>
      </c>
      <c r="K999" s="24"/>
      <c r="L999" s="24"/>
      <c r="M999" s="24"/>
      <c r="N999" s="24"/>
      <c r="O999" s="24"/>
      <c r="P999" s="24"/>
      <c r="Q999" s="24"/>
      <c r="R999" s="24"/>
      <c r="S999" s="24"/>
      <c r="T999" s="24"/>
      <c r="U999" s="24"/>
      <c r="V999" s="24"/>
      <c r="W999" s="24"/>
      <c r="X999" s="24"/>
      <c r="Y999" s="24"/>
      <c r="Z999" s="24"/>
      <c r="AA999" s="24"/>
      <c r="AB999" s="24"/>
      <c r="AC999" s="24"/>
      <c r="AD999" s="24"/>
      <c r="AE999" s="24"/>
      <c r="AF999" s="24"/>
      <c r="AG999" s="24"/>
      <c r="AH999" s="24"/>
      <c r="AI999" s="24"/>
      <c r="AJ999" s="24"/>
      <c r="AK999" s="24"/>
      <c r="AL999" s="24"/>
      <c r="AM999" s="24"/>
      <c r="AN999" s="24"/>
      <c r="AO999" s="24"/>
      <c r="AP999" s="24"/>
      <c r="AQ999" s="24"/>
      <c r="AR999" s="24"/>
      <c r="AS999" s="24"/>
      <c r="AT999" s="24"/>
      <c r="AU999" s="24"/>
      <c r="AV999" s="24"/>
      <c r="AW999" s="24"/>
      <c r="AX999" s="24"/>
      <c r="AY999" s="24"/>
      <c r="AZ999" s="24"/>
      <c r="BA999" s="24"/>
      <c r="BB999" s="24"/>
      <c r="BC999" s="24"/>
      <c r="BD999" s="24"/>
      <c r="BE999" s="24"/>
      <c r="BF999" s="24"/>
      <c r="BG999" s="24"/>
      <c r="BH999" s="24"/>
      <c r="BI999" s="24"/>
      <c r="BJ999" s="24"/>
      <c r="BK999" s="24"/>
      <c r="BL999" s="24"/>
      <c r="BM999" s="24"/>
      <c r="BN999" s="24"/>
      <c r="BO999" s="24"/>
      <c r="BP999" s="24"/>
      <c r="BQ999" s="24"/>
      <c r="BR999" s="24"/>
      <c r="BS999" s="24"/>
      <c r="BT999" s="24"/>
      <c r="BU999" s="24"/>
      <c r="BV999" s="24"/>
      <c r="BW999" s="24"/>
      <c r="BX999" s="24"/>
      <c r="BY999" s="24"/>
      <c r="BZ999" s="24"/>
      <c r="CA999" s="24"/>
      <c r="CB999" s="24"/>
      <c r="CC999" s="24"/>
      <c r="CD999" s="24"/>
      <c r="CE999" s="24"/>
      <c r="CF999" s="24"/>
      <c r="CG999" s="24"/>
    </row>
    <row r="1000" spans="1:85" s="30" customFormat="1" ht="24">
      <c r="A1000" s="6" t="s">
        <v>84</v>
      </c>
      <c r="B1000" s="5" t="s">
        <v>42</v>
      </c>
      <c r="C1000" s="5" t="s">
        <v>9</v>
      </c>
      <c r="D1000" s="5" t="s">
        <v>5</v>
      </c>
      <c r="E1000" s="5" t="s">
        <v>514</v>
      </c>
      <c r="F1000" s="5" t="s">
        <v>83</v>
      </c>
      <c r="G1000" s="121">
        <f t="shared" si="213"/>
        <v>6588879.6200000001</v>
      </c>
      <c r="H1000" s="121">
        <f t="shared" si="213"/>
        <v>8359835.5300000003</v>
      </c>
      <c r="I1000" s="121">
        <f t="shared" si="213"/>
        <v>8359835.5300000003</v>
      </c>
      <c r="J1000" s="117">
        <f t="shared" si="207"/>
        <v>100</v>
      </c>
      <c r="K1000" s="24"/>
      <c r="L1000" s="24"/>
      <c r="M1000" s="24"/>
      <c r="N1000" s="24"/>
      <c r="O1000" s="24"/>
      <c r="P1000" s="24"/>
      <c r="Q1000" s="24"/>
      <c r="R1000" s="24"/>
      <c r="S1000" s="24"/>
      <c r="T1000" s="24"/>
      <c r="U1000" s="24"/>
      <c r="V1000" s="24"/>
      <c r="W1000" s="24"/>
      <c r="X1000" s="24"/>
      <c r="Y1000" s="24"/>
      <c r="Z1000" s="24"/>
      <c r="AA1000" s="24"/>
      <c r="AB1000" s="24"/>
      <c r="AC1000" s="24"/>
      <c r="AD1000" s="24"/>
      <c r="AE1000" s="24"/>
      <c r="AF1000" s="24"/>
      <c r="AG1000" s="24"/>
      <c r="AH1000" s="24"/>
      <c r="AI1000" s="24"/>
      <c r="AJ1000" s="24"/>
      <c r="AK1000" s="24"/>
      <c r="AL1000" s="24"/>
      <c r="AM1000" s="24"/>
      <c r="AN1000" s="24"/>
      <c r="AO1000" s="24"/>
      <c r="AP1000" s="24"/>
      <c r="AQ1000" s="24"/>
      <c r="AR1000" s="24"/>
      <c r="AS1000" s="24"/>
      <c r="AT1000" s="24"/>
      <c r="AU1000" s="24"/>
      <c r="AV1000" s="24"/>
      <c r="AW1000" s="24"/>
      <c r="AX1000" s="24"/>
      <c r="AY1000" s="24"/>
      <c r="AZ1000" s="24"/>
      <c r="BA1000" s="24"/>
      <c r="BB1000" s="24"/>
      <c r="BC1000" s="24"/>
      <c r="BD1000" s="24"/>
      <c r="BE1000" s="24"/>
      <c r="BF1000" s="24"/>
      <c r="BG1000" s="24"/>
      <c r="BH1000" s="24"/>
      <c r="BI1000" s="24"/>
      <c r="BJ1000" s="24"/>
      <c r="BK1000" s="24"/>
      <c r="BL1000" s="24"/>
      <c r="BM1000" s="24"/>
      <c r="BN1000" s="24"/>
      <c r="BO1000" s="24"/>
      <c r="BP1000" s="24"/>
      <c r="BQ1000" s="24"/>
      <c r="BR1000" s="24"/>
      <c r="BS1000" s="24"/>
      <c r="BT1000" s="24"/>
      <c r="BU1000" s="24"/>
      <c r="BV1000" s="24"/>
      <c r="BW1000" s="24"/>
      <c r="BX1000" s="24"/>
      <c r="BY1000" s="24"/>
      <c r="BZ1000" s="24"/>
      <c r="CA1000" s="24"/>
      <c r="CB1000" s="24"/>
      <c r="CC1000" s="24"/>
      <c r="CD1000" s="24"/>
      <c r="CE1000" s="24"/>
      <c r="CF1000" s="24"/>
      <c r="CG1000" s="24"/>
    </row>
    <row r="1001" spans="1:85" s="30" customFormat="1" ht="12">
      <c r="A1001" s="6" t="s">
        <v>156</v>
      </c>
      <c r="B1001" s="5" t="s">
        <v>42</v>
      </c>
      <c r="C1001" s="5" t="s">
        <v>9</v>
      </c>
      <c r="D1001" s="5" t="s">
        <v>5</v>
      </c>
      <c r="E1001" s="5" t="s">
        <v>514</v>
      </c>
      <c r="F1001" s="5" t="s">
        <v>157</v>
      </c>
      <c r="G1001" s="121">
        <v>6588879.6200000001</v>
      </c>
      <c r="H1001" s="121">
        <v>8359835.5300000003</v>
      </c>
      <c r="I1001" s="121">
        <v>8359835.5300000003</v>
      </c>
      <c r="J1001" s="117">
        <f t="shared" si="207"/>
        <v>100</v>
      </c>
      <c r="K1001" s="24"/>
      <c r="L1001" s="24"/>
      <c r="M1001" s="24"/>
      <c r="N1001" s="24"/>
      <c r="O1001" s="24"/>
      <c r="P1001" s="24"/>
      <c r="Q1001" s="24"/>
      <c r="R1001" s="24"/>
      <c r="S1001" s="24"/>
      <c r="T1001" s="24"/>
      <c r="U1001" s="24"/>
      <c r="V1001" s="24"/>
      <c r="W1001" s="24"/>
      <c r="X1001" s="24"/>
      <c r="Y1001" s="24"/>
      <c r="Z1001" s="24"/>
      <c r="AA1001" s="24"/>
      <c r="AB1001" s="24"/>
      <c r="AC1001" s="24"/>
      <c r="AD1001" s="24"/>
      <c r="AE1001" s="24"/>
      <c r="AF1001" s="24"/>
      <c r="AG1001" s="24"/>
      <c r="AH1001" s="24"/>
      <c r="AI1001" s="24"/>
      <c r="AJ1001" s="24"/>
      <c r="AK1001" s="24"/>
      <c r="AL1001" s="24"/>
      <c r="AM1001" s="24"/>
      <c r="AN1001" s="24"/>
      <c r="AO1001" s="24"/>
      <c r="AP1001" s="24"/>
      <c r="AQ1001" s="24"/>
      <c r="AR1001" s="24"/>
      <c r="AS1001" s="24"/>
      <c r="AT1001" s="24"/>
      <c r="AU1001" s="24"/>
      <c r="AV1001" s="24"/>
      <c r="AW1001" s="24"/>
      <c r="AX1001" s="24"/>
      <c r="AY1001" s="24"/>
      <c r="AZ1001" s="24"/>
      <c r="BA1001" s="24"/>
      <c r="BB1001" s="24"/>
      <c r="BC1001" s="24"/>
      <c r="BD1001" s="24"/>
      <c r="BE1001" s="24"/>
      <c r="BF1001" s="24"/>
      <c r="BG1001" s="24"/>
      <c r="BH1001" s="24"/>
      <c r="BI1001" s="24"/>
      <c r="BJ1001" s="24"/>
      <c r="BK1001" s="24"/>
      <c r="BL1001" s="24"/>
      <c r="BM1001" s="24"/>
      <c r="BN1001" s="24"/>
      <c r="BO1001" s="24"/>
      <c r="BP1001" s="24"/>
      <c r="BQ1001" s="24"/>
      <c r="BR1001" s="24"/>
      <c r="BS1001" s="24"/>
      <c r="BT1001" s="24"/>
      <c r="BU1001" s="24"/>
      <c r="BV1001" s="24"/>
      <c r="BW1001" s="24"/>
      <c r="BX1001" s="24"/>
      <c r="BY1001" s="24"/>
      <c r="BZ1001" s="24"/>
      <c r="CA1001" s="24"/>
      <c r="CB1001" s="24"/>
      <c r="CC1001" s="24"/>
      <c r="CD1001" s="24"/>
      <c r="CE1001" s="24"/>
      <c r="CF1001" s="24"/>
      <c r="CG1001" s="24"/>
    </row>
    <row r="1002" spans="1:85" s="30" customFormat="1" ht="24">
      <c r="A1002" s="6" t="s">
        <v>86</v>
      </c>
      <c r="B1002" s="5" t="s">
        <v>42</v>
      </c>
      <c r="C1002" s="5" t="s">
        <v>9</v>
      </c>
      <c r="D1002" s="5" t="s">
        <v>5</v>
      </c>
      <c r="E1002" s="5" t="s">
        <v>266</v>
      </c>
      <c r="F1002" s="5"/>
      <c r="G1002" s="121">
        <f t="shared" ref="G1002:I1003" si="214">G1003</f>
        <v>608000</v>
      </c>
      <c r="H1002" s="121">
        <f t="shared" si="214"/>
        <v>777764.27</v>
      </c>
      <c r="I1002" s="121">
        <f t="shared" si="214"/>
        <v>752764.27</v>
      </c>
      <c r="J1002" s="117">
        <f t="shared" si="207"/>
        <v>96.785658461785602</v>
      </c>
      <c r="K1002" s="24"/>
      <c r="L1002" s="24"/>
      <c r="M1002" s="24"/>
      <c r="N1002" s="24"/>
      <c r="O1002" s="24"/>
      <c r="P1002" s="24"/>
      <c r="Q1002" s="24"/>
      <c r="R1002" s="24"/>
      <c r="S1002" s="24"/>
      <c r="T1002" s="24"/>
      <c r="U1002" s="24"/>
      <c r="V1002" s="24"/>
      <c r="W1002" s="24"/>
      <c r="X1002" s="24"/>
      <c r="Y1002" s="24"/>
      <c r="Z1002" s="24"/>
      <c r="AA1002" s="24"/>
      <c r="AB1002" s="24"/>
      <c r="AC1002" s="24"/>
      <c r="AD1002" s="24"/>
      <c r="AE1002" s="24"/>
      <c r="AF1002" s="24"/>
      <c r="AG1002" s="24"/>
      <c r="AH1002" s="24"/>
      <c r="AI1002" s="24"/>
      <c r="AJ1002" s="24"/>
      <c r="AK1002" s="24"/>
      <c r="AL1002" s="24"/>
      <c r="AM1002" s="24"/>
      <c r="AN1002" s="24"/>
      <c r="AO1002" s="24"/>
      <c r="AP1002" s="24"/>
      <c r="AQ1002" s="24"/>
      <c r="AR1002" s="24"/>
      <c r="AS1002" s="24"/>
      <c r="AT1002" s="24"/>
      <c r="AU1002" s="24"/>
      <c r="AV1002" s="24"/>
      <c r="AW1002" s="24"/>
      <c r="AX1002" s="24"/>
      <c r="AY1002" s="24"/>
      <c r="AZ1002" s="24"/>
      <c r="BA1002" s="24"/>
      <c r="BB1002" s="24"/>
      <c r="BC1002" s="24"/>
      <c r="BD1002" s="24"/>
      <c r="BE1002" s="24"/>
      <c r="BF1002" s="24"/>
      <c r="BG1002" s="24"/>
      <c r="BH1002" s="24"/>
      <c r="BI1002" s="24"/>
      <c r="BJ1002" s="24"/>
      <c r="BK1002" s="24"/>
      <c r="BL1002" s="24"/>
      <c r="BM1002" s="24"/>
      <c r="BN1002" s="24"/>
      <c r="BO1002" s="24"/>
      <c r="BP1002" s="24"/>
      <c r="BQ1002" s="24"/>
      <c r="BR1002" s="24"/>
      <c r="BS1002" s="24"/>
      <c r="BT1002" s="24"/>
      <c r="BU1002" s="24"/>
      <c r="BV1002" s="24"/>
      <c r="BW1002" s="24"/>
      <c r="BX1002" s="24"/>
      <c r="BY1002" s="24"/>
      <c r="BZ1002" s="24"/>
      <c r="CA1002" s="24"/>
      <c r="CB1002" s="24"/>
      <c r="CC1002" s="24"/>
      <c r="CD1002" s="24"/>
      <c r="CE1002" s="24"/>
      <c r="CF1002" s="24"/>
      <c r="CG1002" s="24"/>
    </row>
    <row r="1003" spans="1:85" s="30" customFormat="1" ht="24">
      <c r="A1003" s="6" t="s">
        <v>84</v>
      </c>
      <c r="B1003" s="5" t="s">
        <v>42</v>
      </c>
      <c r="C1003" s="5" t="s">
        <v>9</v>
      </c>
      <c r="D1003" s="5" t="s">
        <v>5</v>
      </c>
      <c r="E1003" s="5" t="s">
        <v>266</v>
      </c>
      <c r="F1003" s="5" t="s">
        <v>83</v>
      </c>
      <c r="G1003" s="121">
        <f t="shared" si="214"/>
        <v>608000</v>
      </c>
      <c r="H1003" s="121">
        <f t="shared" si="214"/>
        <v>777764.27</v>
      </c>
      <c r="I1003" s="121">
        <f t="shared" si="214"/>
        <v>752764.27</v>
      </c>
      <c r="J1003" s="117">
        <f t="shared" si="207"/>
        <v>96.785658461785602</v>
      </c>
      <c r="K1003" s="24"/>
      <c r="L1003" s="24"/>
      <c r="M1003" s="24"/>
      <c r="N1003" s="24"/>
      <c r="O1003" s="24"/>
      <c r="P1003" s="24"/>
      <c r="Q1003" s="24"/>
      <c r="R1003" s="24"/>
      <c r="S1003" s="24"/>
      <c r="T1003" s="24"/>
      <c r="U1003" s="24"/>
      <c r="V1003" s="24"/>
      <c r="W1003" s="24"/>
      <c r="X1003" s="24"/>
      <c r="Y1003" s="24"/>
      <c r="Z1003" s="24"/>
      <c r="AA1003" s="24"/>
      <c r="AB1003" s="24"/>
      <c r="AC1003" s="24"/>
      <c r="AD1003" s="24"/>
      <c r="AE1003" s="24"/>
      <c r="AF1003" s="24"/>
      <c r="AG1003" s="24"/>
      <c r="AH1003" s="24"/>
      <c r="AI1003" s="24"/>
      <c r="AJ1003" s="24"/>
      <c r="AK1003" s="24"/>
      <c r="AL1003" s="24"/>
      <c r="AM1003" s="24"/>
      <c r="AN1003" s="24"/>
      <c r="AO1003" s="24"/>
      <c r="AP1003" s="24"/>
      <c r="AQ1003" s="24"/>
      <c r="AR1003" s="24"/>
      <c r="AS1003" s="24"/>
      <c r="AT1003" s="24"/>
      <c r="AU1003" s="24"/>
      <c r="AV1003" s="24"/>
      <c r="AW1003" s="24"/>
      <c r="AX1003" s="24"/>
      <c r="AY1003" s="24"/>
      <c r="AZ1003" s="24"/>
      <c r="BA1003" s="24"/>
      <c r="BB1003" s="24"/>
      <c r="BC1003" s="24"/>
      <c r="BD1003" s="24"/>
      <c r="BE1003" s="24"/>
      <c r="BF1003" s="24"/>
      <c r="BG1003" s="24"/>
      <c r="BH1003" s="24"/>
      <c r="BI1003" s="24"/>
      <c r="BJ1003" s="24"/>
      <c r="BK1003" s="24"/>
      <c r="BL1003" s="24"/>
      <c r="BM1003" s="24"/>
      <c r="BN1003" s="24"/>
      <c r="BO1003" s="24"/>
      <c r="BP1003" s="24"/>
      <c r="BQ1003" s="24"/>
      <c r="BR1003" s="24"/>
      <c r="BS1003" s="24"/>
      <c r="BT1003" s="24"/>
      <c r="BU1003" s="24"/>
      <c r="BV1003" s="24"/>
      <c r="BW1003" s="24"/>
      <c r="BX1003" s="24"/>
      <c r="BY1003" s="24"/>
      <c r="BZ1003" s="24"/>
      <c r="CA1003" s="24"/>
      <c r="CB1003" s="24"/>
      <c r="CC1003" s="24"/>
      <c r="CD1003" s="24"/>
      <c r="CE1003" s="24"/>
      <c r="CF1003" s="24"/>
      <c r="CG1003" s="24"/>
    </row>
    <row r="1004" spans="1:85" s="30" customFormat="1" ht="12">
      <c r="A1004" s="6" t="s">
        <v>156</v>
      </c>
      <c r="B1004" s="5" t="s">
        <v>42</v>
      </c>
      <c r="C1004" s="5" t="s">
        <v>9</v>
      </c>
      <c r="D1004" s="5" t="s">
        <v>5</v>
      </c>
      <c r="E1004" s="5" t="s">
        <v>266</v>
      </c>
      <c r="F1004" s="5" t="s">
        <v>157</v>
      </c>
      <c r="G1004" s="121">
        <v>608000</v>
      </c>
      <c r="H1004" s="121">
        <v>777764.27</v>
      </c>
      <c r="I1004" s="121">
        <v>752764.27</v>
      </c>
      <c r="J1004" s="117">
        <f t="shared" si="207"/>
        <v>96.785658461785602</v>
      </c>
      <c r="K1004" s="79"/>
      <c r="L1004" s="79"/>
      <c r="M1004" s="24"/>
      <c r="N1004" s="24"/>
      <c r="O1004" s="24"/>
      <c r="P1004" s="24"/>
      <c r="Q1004" s="24"/>
      <c r="R1004" s="24"/>
      <c r="S1004" s="24"/>
      <c r="T1004" s="24"/>
      <c r="U1004" s="24"/>
      <c r="V1004" s="24"/>
      <c r="W1004" s="24"/>
      <c r="X1004" s="24"/>
      <c r="Y1004" s="24"/>
      <c r="Z1004" s="24"/>
      <c r="AA1004" s="24"/>
      <c r="AB1004" s="24"/>
      <c r="AC1004" s="24"/>
      <c r="AD1004" s="24"/>
      <c r="AE1004" s="24"/>
      <c r="AF1004" s="24"/>
      <c r="AG1004" s="24"/>
      <c r="AH1004" s="24"/>
      <c r="AI1004" s="24"/>
      <c r="AJ1004" s="24"/>
      <c r="AK1004" s="24"/>
      <c r="AL1004" s="24"/>
      <c r="AM1004" s="24"/>
      <c r="AN1004" s="24"/>
      <c r="AO1004" s="24"/>
      <c r="AP1004" s="24"/>
      <c r="AQ1004" s="24"/>
      <c r="AR1004" s="24"/>
      <c r="AS1004" s="24"/>
      <c r="AT1004" s="24"/>
      <c r="AU1004" s="24"/>
      <c r="AV1004" s="24"/>
      <c r="AW1004" s="24"/>
      <c r="AX1004" s="24"/>
      <c r="AY1004" s="24"/>
      <c r="AZ1004" s="24"/>
      <c r="BA1004" s="24"/>
      <c r="BB1004" s="24"/>
      <c r="BC1004" s="24"/>
      <c r="BD1004" s="24"/>
      <c r="BE1004" s="24"/>
      <c r="BF1004" s="24"/>
      <c r="BG1004" s="24"/>
      <c r="BH1004" s="24"/>
      <c r="BI1004" s="24"/>
      <c r="BJ1004" s="24"/>
      <c r="BK1004" s="24"/>
      <c r="BL1004" s="24"/>
      <c r="BM1004" s="24"/>
      <c r="BN1004" s="24"/>
      <c r="BO1004" s="24"/>
      <c r="BP1004" s="24"/>
      <c r="BQ1004" s="24"/>
      <c r="BR1004" s="24"/>
      <c r="BS1004" s="24"/>
      <c r="BT1004" s="24"/>
      <c r="BU1004" s="24"/>
      <c r="BV1004" s="24"/>
      <c r="BW1004" s="24"/>
      <c r="BX1004" s="24"/>
      <c r="BY1004" s="24"/>
      <c r="BZ1004" s="24"/>
      <c r="CA1004" s="24"/>
      <c r="CB1004" s="24"/>
      <c r="CC1004" s="24"/>
      <c r="CD1004" s="24"/>
      <c r="CE1004" s="24"/>
      <c r="CF1004" s="24"/>
      <c r="CG1004" s="24"/>
    </row>
    <row r="1005" spans="1:85" s="30" customFormat="1" ht="24" hidden="1">
      <c r="A1005" s="6" t="s">
        <v>368</v>
      </c>
      <c r="B1005" s="5" t="s">
        <v>42</v>
      </c>
      <c r="C1005" s="5" t="s">
        <v>9</v>
      </c>
      <c r="D1005" s="5" t="s">
        <v>5</v>
      </c>
      <c r="E1005" s="5" t="s">
        <v>267</v>
      </c>
      <c r="F1005" s="5"/>
      <c r="G1005" s="121">
        <f t="shared" ref="G1005:I1006" si="215">G1006</f>
        <v>0</v>
      </c>
      <c r="H1005" s="121">
        <f t="shared" si="215"/>
        <v>0</v>
      </c>
      <c r="I1005" s="121">
        <f t="shared" si="215"/>
        <v>0</v>
      </c>
      <c r="J1005" s="115" t="e">
        <f t="shared" si="207"/>
        <v>#DIV/0!</v>
      </c>
      <c r="K1005" s="24"/>
      <c r="L1005" s="24"/>
      <c r="M1005" s="24"/>
      <c r="N1005" s="24"/>
      <c r="O1005" s="24"/>
      <c r="P1005" s="24"/>
      <c r="Q1005" s="24"/>
      <c r="R1005" s="24"/>
      <c r="S1005" s="24"/>
      <c r="T1005" s="24"/>
      <c r="U1005" s="24"/>
      <c r="V1005" s="24"/>
      <c r="W1005" s="24"/>
      <c r="X1005" s="24"/>
      <c r="Y1005" s="24"/>
      <c r="Z1005" s="24"/>
      <c r="AA1005" s="24"/>
      <c r="AB1005" s="24"/>
      <c r="AC1005" s="24"/>
      <c r="AD1005" s="24"/>
      <c r="AE1005" s="24"/>
      <c r="AF1005" s="24"/>
      <c r="AG1005" s="24"/>
      <c r="AH1005" s="24"/>
      <c r="AI1005" s="24"/>
      <c r="AJ1005" s="24"/>
      <c r="AK1005" s="24"/>
      <c r="AL1005" s="24"/>
      <c r="AM1005" s="24"/>
      <c r="AN1005" s="24"/>
      <c r="AO1005" s="24"/>
      <c r="AP1005" s="24"/>
      <c r="AQ1005" s="24"/>
      <c r="AR1005" s="24"/>
      <c r="AS1005" s="24"/>
      <c r="AT1005" s="24"/>
      <c r="AU1005" s="24"/>
      <c r="AV1005" s="24"/>
      <c r="AW1005" s="24"/>
      <c r="AX1005" s="24"/>
      <c r="AY1005" s="24"/>
      <c r="AZ1005" s="24"/>
      <c r="BA1005" s="24"/>
      <c r="BB1005" s="24"/>
      <c r="BC1005" s="24"/>
      <c r="BD1005" s="24"/>
      <c r="BE1005" s="24"/>
      <c r="BF1005" s="24"/>
      <c r="BG1005" s="24"/>
      <c r="BH1005" s="24"/>
      <c r="BI1005" s="24"/>
      <c r="BJ1005" s="24"/>
      <c r="BK1005" s="24"/>
      <c r="BL1005" s="24"/>
      <c r="BM1005" s="24"/>
      <c r="BN1005" s="24"/>
      <c r="BO1005" s="24"/>
      <c r="BP1005" s="24"/>
      <c r="BQ1005" s="24"/>
      <c r="BR1005" s="24"/>
      <c r="BS1005" s="24"/>
      <c r="BT1005" s="24"/>
      <c r="BU1005" s="24"/>
      <c r="BV1005" s="24"/>
      <c r="BW1005" s="24"/>
      <c r="BX1005" s="24"/>
      <c r="BY1005" s="24"/>
      <c r="BZ1005" s="24"/>
      <c r="CA1005" s="24"/>
      <c r="CB1005" s="24"/>
      <c r="CC1005" s="24"/>
      <c r="CD1005" s="24"/>
      <c r="CE1005" s="24"/>
      <c r="CF1005" s="24"/>
      <c r="CG1005" s="24"/>
    </row>
    <row r="1006" spans="1:85" s="30" customFormat="1" ht="24" hidden="1">
      <c r="A1006" s="6" t="s">
        <v>84</v>
      </c>
      <c r="B1006" s="5" t="s">
        <v>42</v>
      </c>
      <c r="C1006" s="5" t="s">
        <v>9</v>
      </c>
      <c r="D1006" s="5" t="s">
        <v>5</v>
      </c>
      <c r="E1006" s="5" t="s">
        <v>267</v>
      </c>
      <c r="F1006" s="5" t="s">
        <v>83</v>
      </c>
      <c r="G1006" s="121">
        <f t="shared" si="215"/>
        <v>0</v>
      </c>
      <c r="H1006" s="121">
        <f t="shared" si="215"/>
        <v>0</v>
      </c>
      <c r="I1006" s="121">
        <f t="shared" si="215"/>
        <v>0</v>
      </c>
      <c r="J1006" s="115" t="e">
        <f t="shared" si="207"/>
        <v>#DIV/0!</v>
      </c>
      <c r="K1006" s="24"/>
      <c r="L1006" s="24"/>
      <c r="M1006" s="24"/>
      <c r="N1006" s="24"/>
      <c r="O1006" s="24"/>
      <c r="P1006" s="24"/>
      <c r="Q1006" s="24"/>
      <c r="R1006" s="24"/>
      <c r="S1006" s="24"/>
      <c r="T1006" s="24"/>
      <c r="U1006" s="24"/>
      <c r="V1006" s="24"/>
      <c r="W1006" s="24"/>
      <c r="X1006" s="24"/>
      <c r="Y1006" s="24"/>
      <c r="Z1006" s="24"/>
      <c r="AA1006" s="24"/>
      <c r="AB1006" s="24"/>
      <c r="AC1006" s="24"/>
      <c r="AD1006" s="24"/>
      <c r="AE1006" s="24"/>
      <c r="AF1006" s="24"/>
      <c r="AG1006" s="24"/>
      <c r="AH1006" s="24"/>
      <c r="AI1006" s="24"/>
      <c r="AJ1006" s="24"/>
      <c r="AK1006" s="24"/>
      <c r="AL1006" s="24"/>
      <c r="AM1006" s="24"/>
      <c r="AN1006" s="24"/>
      <c r="AO1006" s="24"/>
      <c r="AP1006" s="24"/>
      <c r="AQ1006" s="24"/>
      <c r="AR1006" s="24"/>
      <c r="AS1006" s="24"/>
      <c r="AT1006" s="24"/>
      <c r="AU1006" s="24"/>
      <c r="AV1006" s="24"/>
      <c r="AW1006" s="24"/>
      <c r="AX1006" s="24"/>
      <c r="AY1006" s="24"/>
      <c r="AZ1006" s="24"/>
      <c r="BA1006" s="24"/>
      <c r="BB1006" s="24"/>
      <c r="BC1006" s="24"/>
      <c r="BD1006" s="24"/>
      <c r="BE1006" s="24"/>
      <c r="BF1006" s="24"/>
      <c r="BG1006" s="24"/>
      <c r="BH1006" s="24"/>
      <c r="BI1006" s="24"/>
      <c r="BJ1006" s="24"/>
      <c r="BK1006" s="24"/>
      <c r="BL1006" s="24"/>
      <c r="BM1006" s="24"/>
      <c r="BN1006" s="24"/>
      <c r="BO1006" s="24"/>
      <c r="BP1006" s="24"/>
      <c r="BQ1006" s="24"/>
      <c r="BR1006" s="24"/>
      <c r="BS1006" s="24"/>
      <c r="BT1006" s="24"/>
      <c r="BU1006" s="24"/>
      <c r="BV1006" s="24"/>
      <c r="BW1006" s="24"/>
      <c r="BX1006" s="24"/>
      <c r="BY1006" s="24"/>
      <c r="BZ1006" s="24"/>
      <c r="CA1006" s="24"/>
      <c r="CB1006" s="24"/>
      <c r="CC1006" s="24"/>
      <c r="CD1006" s="24"/>
      <c r="CE1006" s="24"/>
      <c r="CF1006" s="24"/>
      <c r="CG1006" s="24"/>
    </row>
    <row r="1007" spans="1:85" s="30" customFormat="1" ht="12" hidden="1">
      <c r="A1007" s="6" t="s">
        <v>156</v>
      </c>
      <c r="B1007" s="5" t="s">
        <v>42</v>
      </c>
      <c r="C1007" s="5" t="s">
        <v>9</v>
      </c>
      <c r="D1007" s="5" t="s">
        <v>5</v>
      </c>
      <c r="E1007" s="5" t="s">
        <v>267</v>
      </c>
      <c r="F1007" s="5" t="s">
        <v>157</v>
      </c>
      <c r="G1007" s="121"/>
      <c r="H1007" s="121"/>
      <c r="I1007" s="121"/>
      <c r="J1007" s="115" t="e">
        <f t="shared" si="207"/>
        <v>#DIV/0!</v>
      </c>
      <c r="K1007" s="24"/>
      <c r="L1007" s="24"/>
      <c r="M1007" s="24"/>
      <c r="N1007" s="24"/>
      <c r="O1007" s="24"/>
      <c r="P1007" s="24"/>
      <c r="Q1007" s="24"/>
      <c r="R1007" s="24"/>
      <c r="S1007" s="24"/>
      <c r="T1007" s="24"/>
      <c r="U1007" s="24"/>
      <c r="V1007" s="24"/>
      <c r="W1007" s="24"/>
      <c r="X1007" s="24"/>
      <c r="Y1007" s="24"/>
      <c r="Z1007" s="24"/>
      <c r="AA1007" s="24"/>
      <c r="AB1007" s="24"/>
      <c r="AC1007" s="24"/>
      <c r="AD1007" s="24"/>
      <c r="AE1007" s="24"/>
      <c r="AF1007" s="24"/>
      <c r="AG1007" s="24"/>
      <c r="AH1007" s="24"/>
      <c r="AI1007" s="24"/>
      <c r="AJ1007" s="24"/>
      <c r="AK1007" s="24"/>
      <c r="AL1007" s="24"/>
      <c r="AM1007" s="24"/>
      <c r="AN1007" s="24"/>
      <c r="AO1007" s="24"/>
      <c r="AP1007" s="24"/>
      <c r="AQ1007" s="24"/>
      <c r="AR1007" s="24"/>
      <c r="AS1007" s="24"/>
      <c r="AT1007" s="24"/>
      <c r="AU1007" s="24"/>
      <c r="AV1007" s="24"/>
      <c r="AW1007" s="24"/>
      <c r="AX1007" s="24"/>
      <c r="AY1007" s="24"/>
      <c r="AZ1007" s="24"/>
      <c r="BA1007" s="24"/>
      <c r="BB1007" s="24"/>
      <c r="BC1007" s="24"/>
      <c r="BD1007" s="24"/>
      <c r="BE1007" s="24"/>
      <c r="BF1007" s="24"/>
      <c r="BG1007" s="24"/>
      <c r="BH1007" s="24"/>
      <c r="BI1007" s="24"/>
      <c r="BJ1007" s="24"/>
      <c r="BK1007" s="24"/>
      <c r="BL1007" s="24"/>
      <c r="BM1007" s="24"/>
      <c r="BN1007" s="24"/>
      <c r="BO1007" s="24"/>
      <c r="BP1007" s="24"/>
      <c r="BQ1007" s="24"/>
      <c r="BR1007" s="24"/>
      <c r="BS1007" s="24"/>
      <c r="BT1007" s="24"/>
      <c r="BU1007" s="24"/>
      <c r="BV1007" s="24"/>
      <c r="BW1007" s="24"/>
      <c r="BX1007" s="24"/>
      <c r="BY1007" s="24"/>
      <c r="BZ1007" s="24"/>
      <c r="CA1007" s="24"/>
      <c r="CB1007" s="24"/>
      <c r="CC1007" s="24"/>
      <c r="CD1007" s="24"/>
      <c r="CE1007" s="24"/>
      <c r="CF1007" s="24"/>
      <c r="CG1007" s="24"/>
    </row>
    <row r="1008" spans="1:85" s="30" customFormat="1" ht="48" hidden="1">
      <c r="A1008" s="6" t="s">
        <v>150</v>
      </c>
      <c r="B1008" s="5" t="s">
        <v>42</v>
      </c>
      <c r="C1008" s="5" t="s">
        <v>9</v>
      </c>
      <c r="D1008" s="5" t="s">
        <v>5</v>
      </c>
      <c r="E1008" s="5" t="s">
        <v>268</v>
      </c>
      <c r="F1008" s="5"/>
      <c r="G1008" s="121">
        <f t="shared" ref="G1008:I1009" si="216">G1009</f>
        <v>0</v>
      </c>
      <c r="H1008" s="121">
        <f t="shared" si="216"/>
        <v>0</v>
      </c>
      <c r="I1008" s="121">
        <f t="shared" si="216"/>
        <v>0</v>
      </c>
      <c r="J1008" s="115" t="e">
        <f t="shared" si="207"/>
        <v>#DIV/0!</v>
      </c>
      <c r="K1008" s="24"/>
      <c r="L1008" s="24"/>
      <c r="M1008" s="24"/>
      <c r="N1008" s="24"/>
      <c r="O1008" s="24"/>
      <c r="P1008" s="24"/>
      <c r="Q1008" s="24"/>
      <c r="R1008" s="24"/>
      <c r="S1008" s="24"/>
      <c r="T1008" s="24"/>
      <c r="U1008" s="24"/>
      <c r="V1008" s="24"/>
      <c r="W1008" s="24"/>
      <c r="X1008" s="24"/>
      <c r="Y1008" s="24"/>
      <c r="Z1008" s="24"/>
      <c r="AA1008" s="24"/>
      <c r="AB1008" s="24"/>
      <c r="AC1008" s="24"/>
      <c r="AD1008" s="24"/>
      <c r="AE1008" s="24"/>
      <c r="AF1008" s="24"/>
      <c r="AG1008" s="24"/>
      <c r="AH1008" s="24"/>
      <c r="AI1008" s="24"/>
      <c r="AJ1008" s="24"/>
      <c r="AK1008" s="24"/>
      <c r="AL1008" s="24"/>
      <c r="AM1008" s="24"/>
      <c r="AN1008" s="24"/>
      <c r="AO1008" s="24"/>
      <c r="AP1008" s="24"/>
      <c r="AQ1008" s="24"/>
      <c r="AR1008" s="24"/>
      <c r="AS1008" s="24"/>
      <c r="AT1008" s="24"/>
      <c r="AU1008" s="24"/>
      <c r="AV1008" s="24"/>
      <c r="AW1008" s="24"/>
      <c r="AX1008" s="24"/>
      <c r="AY1008" s="24"/>
      <c r="AZ1008" s="24"/>
      <c r="BA1008" s="24"/>
      <c r="BB1008" s="24"/>
      <c r="BC1008" s="24"/>
      <c r="BD1008" s="24"/>
      <c r="BE1008" s="24"/>
      <c r="BF1008" s="24"/>
      <c r="BG1008" s="24"/>
      <c r="BH1008" s="24"/>
      <c r="BI1008" s="24"/>
      <c r="BJ1008" s="24"/>
      <c r="BK1008" s="24"/>
      <c r="BL1008" s="24"/>
      <c r="BM1008" s="24"/>
      <c r="BN1008" s="24"/>
      <c r="BO1008" s="24"/>
      <c r="BP1008" s="24"/>
      <c r="BQ1008" s="24"/>
      <c r="BR1008" s="24"/>
      <c r="BS1008" s="24"/>
      <c r="BT1008" s="24"/>
      <c r="BU1008" s="24"/>
      <c r="BV1008" s="24"/>
      <c r="BW1008" s="24"/>
      <c r="BX1008" s="24"/>
      <c r="BY1008" s="24"/>
      <c r="BZ1008" s="24"/>
      <c r="CA1008" s="24"/>
      <c r="CB1008" s="24"/>
      <c r="CC1008" s="24"/>
      <c r="CD1008" s="24"/>
      <c r="CE1008" s="24"/>
      <c r="CF1008" s="24"/>
      <c r="CG1008" s="24"/>
    </row>
    <row r="1009" spans="1:85" s="30" customFormat="1" ht="24" hidden="1" customHeight="1">
      <c r="A1009" s="6" t="s">
        <v>84</v>
      </c>
      <c r="B1009" s="5" t="s">
        <v>42</v>
      </c>
      <c r="C1009" s="5" t="s">
        <v>9</v>
      </c>
      <c r="D1009" s="5" t="s">
        <v>5</v>
      </c>
      <c r="E1009" s="5" t="s">
        <v>268</v>
      </c>
      <c r="F1009" s="5" t="s">
        <v>83</v>
      </c>
      <c r="G1009" s="121">
        <f t="shared" si="216"/>
        <v>0</v>
      </c>
      <c r="H1009" s="121">
        <f t="shared" si="216"/>
        <v>0</v>
      </c>
      <c r="I1009" s="121">
        <f t="shared" si="216"/>
        <v>0</v>
      </c>
      <c r="J1009" s="115" t="e">
        <f t="shared" si="207"/>
        <v>#DIV/0!</v>
      </c>
      <c r="K1009" s="24"/>
      <c r="L1009" s="24"/>
      <c r="M1009" s="24"/>
      <c r="N1009" s="24"/>
      <c r="O1009" s="24"/>
      <c r="P1009" s="24"/>
      <c r="Q1009" s="24"/>
      <c r="R1009" s="24"/>
      <c r="S1009" s="24"/>
      <c r="T1009" s="24"/>
      <c r="U1009" s="24"/>
      <c r="V1009" s="24"/>
      <c r="W1009" s="24"/>
      <c r="X1009" s="24"/>
      <c r="Y1009" s="24"/>
      <c r="Z1009" s="24"/>
      <c r="AA1009" s="24"/>
      <c r="AB1009" s="24"/>
      <c r="AC1009" s="24"/>
      <c r="AD1009" s="24"/>
      <c r="AE1009" s="24"/>
      <c r="AF1009" s="24"/>
      <c r="AG1009" s="24"/>
      <c r="AH1009" s="24"/>
      <c r="AI1009" s="24"/>
      <c r="AJ1009" s="24"/>
      <c r="AK1009" s="24"/>
      <c r="AL1009" s="24"/>
      <c r="AM1009" s="24"/>
      <c r="AN1009" s="24"/>
      <c r="AO1009" s="24"/>
      <c r="AP1009" s="24"/>
      <c r="AQ1009" s="24"/>
      <c r="AR1009" s="24"/>
      <c r="AS1009" s="24"/>
      <c r="AT1009" s="24"/>
      <c r="AU1009" s="24"/>
      <c r="AV1009" s="24"/>
      <c r="AW1009" s="24"/>
      <c r="AX1009" s="24"/>
      <c r="AY1009" s="24"/>
      <c r="AZ1009" s="24"/>
      <c r="BA1009" s="24"/>
      <c r="BB1009" s="24"/>
      <c r="BC1009" s="24"/>
      <c r="BD1009" s="24"/>
      <c r="BE1009" s="24"/>
      <c r="BF1009" s="24"/>
      <c r="BG1009" s="24"/>
      <c r="BH1009" s="24"/>
      <c r="BI1009" s="24"/>
      <c r="BJ1009" s="24"/>
      <c r="BK1009" s="24"/>
      <c r="BL1009" s="24"/>
      <c r="BM1009" s="24"/>
      <c r="BN1009" s="24"/>
      <c r="BO1009" s="24"/>
      <c r="BP1009" s="24"/>
      <c r="BQ1009" s="24"/>
      <c r="BR1009" s="24"/>
      <c r="BS1009" s="24"/>
      <c r="BT1009" s="24"/>
      <c r="BU1009" s="24"/>
      <c r="BV1009" s="24"/>
      <c r="BW1009" s="24"/>
      <c r="BX1009" s="24"/>
      <c r="BY1009" s="24"/>
      <c r="BZ1009" s="24"/>
      <c r="CA1009" s="24"/>
      <c r="CB1009" s="24"/>
      <c r="CC1009" s="24"/>
      <c r="CD1009" s="24"/>
      <c r="CE1009" s="24"/>
      <c r="CF1009" s="24"/>
      <c r="CG1009" s="24"/>
    </row>
    <row r="1010" spans="1:85" s="30" customFormat="1" ht="12" hidden="1" customHeight="1">
      <c r="A1010" s="6" t="s">
        <v>156</v>
      </c>
      <c r="B1010" s="5" t="s">
        <v>42</v>
      </c>
      <c r="C1010" s="5" t="s">
        <v>9</v>
      </c>
      <c r="D1010" s="5" t="s">
        <v>5</v>
      </c>
      <c r="E1010" s="5" t="s">
        <v>268</v>
      </c>
      <c r="F1010" s="5" t="s">
        <v>157</v>
      </c>
      <c r="G1010" s="121"/>
      <c r="H1010" s="121"/>
      <c r="I1010" s="121"/>
      <c r="J1010" s="115" t="e">
        <f t="shared" si="207"/>
        <v>#DIV/0!</v>
      </c>
      <c r="K1010" s="24"/>
      <c r="L1010" s="24"/>
      <c r="M1010" s="24"/>
      <c r="N1010" s="24"/>
      <c r="O1010" s="24"/>
      <c r="P1010" s="24"/>
      <c r="Q1010" s="24"/>
      <c r="R1010" s="24"/>
      <c r="S1010" s="24"/>
      <c r="T1010" s="24"/>
      <c r="U1010" s="24"/>
      <c r="V1010" s="24"/>
      <c r="W1010" s="24"/>
      <c r="X1010" s="24"/>
      <c r="Y1010" s="24"/>
      <c r="Z1010" s="24"/>
      <c r="AA1010" s="24"/>
      <c r="AB1010" s="24"/>
      <c r="AC1010" s="24"/>
      <c r="AD1010" s="24"/>
      <c r="AE1010" s="24"/>
      <c r="AF1010" s="24"/>
      <c r="AG1010" s="24"/>
      <c r="AH1010" s="24"/>
      <c r="AI1010" s="24"/>
      <c r="AJ1010" s="24"/>
      <c r="AK1010" s="24"/>
      <c r="AL1010" s="24"/>
      <c r="AM1010" s="24"/>
      <c r="AN1010" s="24"/>
      <c r="AO1010" s="24"/>
      <c r="AP1010" s="24"/>
      <c r="AQ1010" s="24"/>
      <c r="AR1010" s="24"/>
      <c r="AS1010" s="24"/>
      <c r="AT1010" s="24"/>
      <c r="AU1010" s="24"/>
      <c r="AV1010" s="24"/>
      <c r="AW1010" s="24"/>
      <c r="AX1010" s="24"/>
      <c r="AY1010" s="24"/>
      <c r="AZ1010" s="24"/>
      <c r="BA1010" s="24"/>
      <c r="BB1010" s="24"/>
      <c r="BC1010" s="24"/>
      <c r="BD1010" s="24"/>
      <c r="BE1010" s="24"/>
      <c r="BF1010" s="24"/>
      <c r="BG1010" s="24"/>
      <c r="BH1010" s="24"/>
      <c r="BI1010" s="24"/>
      <c r="BJ1010" s="24"/>
      <c r="BK1010" s="24"/>
      <c r="BL1010" s="24"/>
      <c r="BM1010" s="24"/>
      <c r="BN1010" s="24"/>
      <c r="BO1010" s="24"/>
      <c r="BP1010" s="24"/>
      <c r="BQ1010" s="24"/>
      <c r="BR1010" s="24"/>
      <c r="BS1010" s="24"/>
      <c r="BT1010" s="24"/>
      <c r="BU1010" s="24"/>
      <c r="BV1010" s="24"/>
      <c r="BW1010" s="24"/>
      <c r="BX1010" s="24"/>
      <c r="BY1010" s="24"/>
      <c r="BZ1010" s="24"/>
      <c r="CA1010" s="24"/>
      <c r="CB1010" s="24"/>
      <c r="CC1010" s="24"/>
      <c r="CD1010" s="24"/>
      <c r="CE1010" s="24"/>
      <c r="CF1010" s="24"/>
      <c r="CG1010" s="24"/>
    </row>
    <row r="1011" spans="1:85" s="30" customFormat="1" ht="12">
      <c r="A1011" s="7" t="s">
        <v>18</v>
      </c>
      <c r="B1011" s="3" t="s">
        <v>42</v>
      </c>
      <c r="C1011" s="3" t="s">
        <v>9</v>
      </c>
      <c r="D1011" s="3" t="s">
        <v>6</v>
      </c>
      <c r="E1011" s="3"/>
      <c r="F1011" s="3"/>
      <c r="G1011" s="120">
        <f>G1027+G1136+G1012+G1132</f>
        <v>375954462.18000001</v>
      </c>
      <c r="H1011" s="120">
        <f>H1027+H1136+H1012+H1132</f>
        <v>412877046.56999999</v>
      </c>
      <c r="I1011" s="120">
        <f>I1027+I1136+I1012+I1132</f>
        <v>411570982.54000002</v>
      </c>
      <c r="J1011" s="116">
        <f t="shared" si="207"/>
        <v>99.68366756135994</v>
      </c>
      <c r="K1011" s="24"/>
      <c r="L1011" s="24"/>
      <c r="M1011" s="24"/>
      <c r="N1011" s="24"/>
      <c r="O1011" s="24"/>
      <c r="P1011" s="24"/>
      <c r="Q1011" s="24"/>
      <c r="R1011" s="24"/>
      <c r="S1011" s="24"/>
      <c r="T1011" s="24"/>
      <c r="U1011" s="24"/>
      <c r="V1011" s="24"/>
      <c r="W1011" s="24"/>
      <c r="X1011" s="24"/>
      <c r="Y1011" s="24"/>
      <c r="Z1011" s="24"/>
      <c r="AA1011" s="24"/>
      <c r="AB1011" s="24"/>
      <c r="AC1011" s="24"/>
      <c r="AD1011" s="24"/>
      <c r="AE1011" s="24"/>
      <c r="AF1011" s="24"/>
      <c r="AG1011" s="24"/>
      <c r="AH1011" s="24"/>
      <c r="AI1011" s="24"/>
      <c r="AJ1011" s="24"/>
      <c r="AK1011" s="24"/>
      <c r="AL1011" s="24"/>
      <c r="AM1011" s="24"/>
      <c r="AN1011" s="24"/>
      <c r="AO1011" s="24"/>
      <c r="AP1011" s="24"/>
      <c r="AQ1011" s="24"/>
      <c r="AR1011" s="24"/>
      <c r="AS1011" s="24"/>
      <c r="AT1011" s="24"/>
      <c r="AU1011" s="24"/>
      <c r="AV1011" s="24"/>
      <c r="AW1011" s="24"/>
      <c r="AX1011" s="24"/>
      <c r="AY1011" s="24"/>
      <c r="AZ1011" s="24"/>
      <c r="BA1011" s="24"/>
      <c r="BB1011" s="24"/>
      <c r="BC1011" s="24"/>
      <c r="BD1011" s="24"/>
      <c r="BE1011" s="24"/>
      <c r="BF1011" s="24"/>
      <c r="BG1011" s="24"/>
      <c r="BH1011" s="24"/>
      <c r="BI1011" s="24"/>
      <c r="BJ1011" s="24"/>
      <c r="BK1011" s="24"/>
      <c r="BL1011" s="24"/>
      <c r="BM1011" s="24"/>
      <c r="BN1011" s="24"/>
      <c r="BO1011" s="24"/>
      <c r="BP1011" s="24"/>
      <c r="BQ1011" s="24"/>
      <c r="BR1011" s="24"/>
      <c r="BS1011" s="24"/>
      <c r="BT1011" s="24"/>
      <c r="BU1011" s="24"/>
      <c r="BV1011" s="24"/>
      <c r="BW1011" s="24"/>
      <c r="BX1011" s="24"/>
      <c r="BY1011" s="24"/>
      <c r="BZ1011" s="24"/>
      <c r="CA1011" s="24"/>
      <c r="CB1011" s="24"/>
      <c r="CC1011" s="24"/>
      <c r="CD1011" s="24"/>
      <c r="CE1011" s="24"/>
      <c r="CF1011" s="24"/>
      <c r="CG1011" s="24"/>
    </row>
    <row r="1012" spans="1:85" s="30" customFormat="1" ht="24">
      <c r="A1012" s="6" t="s">
        <v>588</v>
      </c>
      <c r="B1012" s="5" t="s">
        <v>42</v>
      </c>
      <c r="C1012" s="5" t="s">
        <v>9</v>
      </c>
      <c r="D1012" s="5" t="s">
        <v>6</v>
      </c>
      <c r="E1012" s="5" t="s">
        <v>124</v>
      </c>
      <c r="F1012" s="5"/>
      <c r="G1012" s="121">
        <f t="shared" ref="G1012:I1013" si="217">G1013</f>
        <v>0</v>
      </c>
      <c r="H1012" s="121">
        <f t="shared" si="217"/>
        <v>2646969.8200000003</v>
      </c>
      <c r="I1012" s="121">
        <f t="shared" si="217"/>
        <v>2646969.8200000003</v>
      </c>
      <c r="J1012" s="117">
        <f t="shared" si="207"/>
        <v>100</v>
      </c>
      <c r="K1012" s="24"/>
      <c r="L1012" s="24"/>
      <c r="M1012" s="24"/>
      <c r="N1012" s="24"/>
      <c r="O1012" s="24"/>
      <c r="P1012" s="24"/>
      <c r="Q1012" s="24"/>
      <c r="R1012" s="24"/>
      <c r="S1012" s="24"/>
      <c r="T1012" s="24"/>
      <c r="U1012" s="24"/>
      <c r="V1012" s="24"/>
      <c r="W1012" s="24"/>
      <c r="X1012" s="24"/>
      <c r="Y1012" s="24"/>
      <c r="Z1012" s="24"/>
      <c r="AA1012" s="24"/>
      <c r="AB1012" s="24"/>
      <c r="AC1012" s="24"/>
      <c r="AD1012" s="24"/>
      <c r="AE1012" s="24"/>
      <c r="AF1012" s="24"/>
      <c r="AG1012" s="24"/>
      <c r="AH1012" s="24"/>
      <c r="AI1012" s="24"/>
      <c r="AJ1012" s="24"/>
      <c r="AK1012" s="24"/>
      <c r="AL1012" s="24"/>
      <c r="AM1012" s="24"/>
      <c r="AN1012" s="24"/>
      <c r="AO1012" s="24"/>
      <c r="AP1012" s="24"/>
      <c r="AQ1012" s="24"/>
      <c r="AR1012" s="24"/>
      <c r="AS1012" s="24"/>
      <c r="AT1012" s="24"/>
      <c r="AU1012" s="24"/>
      <c r="AV1012" s="24"/>
      <c r="AW1012" s="24"/>
      <c r="AX1012" s="24"/>
      <c r="AY1012" s="24"/>
      <c r="AZ1012" s="24"/>
      <c r="BA1012" s="24"/>
      <c r="BB1012" s="24"/>
      <c r="BC1012" s="24"/>
      <c r="BD1012" s="24"/>
      <c r="BE1012" s="24"/>
      <c r="BF1012" s="24"/>
      <c r="BG1012" s="24"/>
      <c r="BH1012" s="24"/>
      <c r="BI1012" s="24"/>
      <c r="BJ1012" s="24"/>
      <c r="BK1012" s="24"/>
      <c r="BL1012" s="24"/>
      <c r="BM1012" s="24"/>
      <c r="BN1012" s="24"/>
      <c r="BO1012" s="24"/>
      <c r="BP1012" s="24"/>
      <c r="BQ1012" s="24"/>
      <c r="BR1012" s="24"/>
      <c r="BS1012" s="24"/>
      <c r="BT1012" s="24"/>
      <c r="BU1012" s="24"/>
      <c r="BV1012" s="24"/>
      <c r="BW1012" s="24"/>
      <c r="BX1012" s="24"/>
      <c r="BY1012" s="24"/>
      <c r="BZ1012" s="24"/>
      <c r="CA1012" s="24"/>
      <c r="CB1012" s="24"/>
      <c r="CC1012" s="24"/>
      <c r="CD1012" s="24"/>
      <c r="CE1012" s="24"/>
      <c r="CF1012" s="24"/>
      <c r="CG1012" s="24"/>
    </row>
    <row r="1013" spans="1:85" s="30" customFormat="1" ht="12">
      <c r="A1013" s="6" t="s">
        <v>589</v>
      </c>
      <c r="B1013" s="5" t="s">
        <v>42</v>
      </c>
      <c r="C1013" s="5" t="s">
        <v>9</v>
      </c>
      <c r="D1013" s="5" t="s">
        <v>6</v>
      </c>
      <c r="E1013" s="5" t="s">
        <v>438</v>
      </c>
      <c r="F1013" s="5"/>
      <c r="G1013" s="121">
        <f t="shared" si="217"/>
        <v>0</v>
      </c>
      <c r="H1013" s="121">
        <f t="shared" si="217"/>
        <v>2646969.8200000003</v>
      </c>
      <c r="I1013" s="121">
        <f t="shared" si="217"/>
        <v>2646969.8200000003</v>
      </c>
      <c r="J1013" s="117">
        <f t="shared" si="207"/>
        <v>100</v>
      </c>
      <c r="K1013" s="24"/>
      <c r="L1013" s="24"/>
      <c r="M1013" s="24"/>
      <c r="N1013" s="24"/>
      <c r="O1013" s="24"/>
      <c r="P1013" s="24"/>
      <c r="Q1013" s="24"/>
      <c r="R1013" s="24"/>
      <c r="S1013" s="24"/>
      <c r="T1013" s="24"/>
      <c r="U1013" s="24"/>
      <c r="V1013" s="24"/>
      <c r="W1013" s="24"/>
      <c r="X1013" s="24"/>
      <c r="Y1013" s="24"/>
      <c r="Z1013" s="24"/>
      <c r="AA1013" s="24"/>
      <c r="AB1013" s="24"/>
      <c r="AC1013" s="24"/>
      <c r="AD1013" s="24"/>
      <c r="AE1013" s="24"/>
      <c r="AF1013" s="24"/>
      <c r="AG1013" s="24"/>
      <c r="AH1013" s="24"/>
      <c r="AI1013" s="24"/>
      <c r="AJ1013" s="24"/>
      <c r="AK1013" s="24"/>
      <c r="AL1013" s="24"/>
      <c r="AM1013" s="24"/>
      <c r="AN1013" s="24"/>
      <c r="AO1013" s="24"/>
      <c r="AP1013" s="24"/>
      <c r="AQ1013" s="24"/>
      <c r="AR1013" s="24"/>
      <c r="AS1013" s="24"/>
      <c r="AT1013" s="24"/>
      <c r="AU1013" s="24"/>
      <c r="AV1013" s="24"/>
      <c r="AW1013" s="24"/>
      <c r="AX1013" s="24"/>
      <c r="AY1013" s="24"/>
      <c r="AZ1013" s="24"/>
      <c r="BA1013" s="24"/>
      <c r="BB1013" s="24"/>
      <c r="BC1013" s="24"/>
      <c r="BD1013" s="24"/>
      <c r="BE1013" s="24"/>
      <c r="BF1013" s="24"/>
      <c r="BG1013" s="24"/>
      <c r="BH1013" s="24"/>
      <c r="BI1013" s="24"/>
      <c r="BJ1013" s="24"/>
      <c r="BK1013" s="24"/>
      <c r="BL1013" s="24"/>
      <c r="BM1013" s="24"/>
      <c r="BN1013" s="24"/>
      <c r="BO1013" s="24"/>
      <c r="BP1013" s="24"/>
      <c r="BQ1013" s="24"/>
      <c r="BR1013" s="24"/>
      <c r="BS1013" s="24"/>
      <c r="BT1013" s="24"/>
      <c r="BU1013" s="24"/>
      <c r="BV1013" s="24"/>
      <c r="BW1013" s="24"/>
      <c r="BX1013" s="24"/>
      <c r="BY1013" s="24"/>
      <c r="BZ1013" s="24"/>
      <c r="CA1013" s="24"/>
      <c r="CB1013" s="24"/>
      <c r="CC1013" s="24"/>
      <c r="CD1013" s="24"/>
      <c r="CE1013" s="24"/>
      <c r="CF1013" s="24"/>
      <c r="CG1013" s="24"/>
    </row>
    <row r="1014" spans="1:85" s="30" customFormat="1" ht="12">
      <c r="A1014" s="6" t="s">
        <v>593</v>
      </c>
      <c r="B1014" s="5" t="s">
        <v>42</v>
      </c>
      <c r="C1014" s="5" t="s">
        <v>9</v>
      </c>
      <c r="D1014" s="5" t="s">
        <v>6</v>
      </c>
      <c r="E1014" s="5" t="s">
        <v>591</v>
      </c>
      <c r="F1014" s="5"/>
      <c r="G1014" s="121">
        <f>G1023+G1015+G1019</f>
        <v>0</v>
      </c>
      <c r="H1014" s="121">
        <f>H1023+H1015+H1019</f>
        <v>2646969.8200000003</v>
      </c>
      <c r="I1014" s="121">
        <f>I1023+I1015+I1019</f>
        <v>2646969.8200000003</v>
      </c>
      <c r="J1014" s="117">
        <f t="shared" si="207"/>
        <v>100</v>
      </c>
      <c r="K1014" s="24"/>
      <c r="L1014" s="24"/>
      <c r="M1014" s="24"/>
      <c r="N1014" s="24"/>
      <c r="O1014" s="24"/>
      <c r="P1014" s="24"/>
      <c r="Q1014" s="24"/>
      <c r="R1014" s="24"/>
      <c r="S1014" s="24"/>
      <c r="T1014" s="24"/>
      <c r="U1014" s="24"/>
      <c r="V1014" s="24"/>
      <c r="W1014" s="24"/>
      <c r="X1014" s="24"/>
      <c r="Y1014" s="24"/>
      <c r="Z1014" s="24"/>
      <c r="AA1014" s="24"/>
      <c r="AB1014" s="24"/>
      <c r="AC1014" s="24"/>
      <c r="AD1014" s="24"/>
      <c r="AE1014" s="24"/>
      <c r="AF1014" s="24"/>
      <c r="AG1014" s="24"/>
      <c r="AH1014" s="24"/>
      <c r="AI1014" s="24"/>
      <c r="AJ1014" s="24"/>
      <c r="AK1014" s="24"/>
      <c r="AL1014" s="24"/>
      <c r="AM1014" s="24"/>
      <c r="AN1014" s="24"/>
      <c r="AO1014" s="24"/>
      <c r="AP1014" s="24"/>
      <c r="AQ1014" s="24"/>
      <c r="AR1014" s="24"/>
      <c r="AS1014" s="24"/>
      <c r="AT1014" s="24"/>
      <c r="AU1014" s="24"/>
      <c r="AV1014" s="24"/>
      <c r="AW1014" s="24"/>
      <c r="AX1014" s="24"/>
      <c r="AY1014" s="24"/>
      <c r="AZ1014" s="24"/>
      <c r="BA1014" s="24"/>
      <c r="BB1014" s="24"/>
      <c r="BC1014" s="24"/>
      <c r="BD1014" s="24"/>
      <c r="BE1014" s="24"/>
      <c r="BF1014" s="24"/>
      <c r="BG1014" s="24"/>
      <c r="BH1014" s="24"/>
      <c r="BI1014" s="24"/>
      <c r="BJ1014" s="24"/>
      <c r="BK1014" s="24"/>
      <c r="BL1014" s="24"/>
      <c r="BM1014" s="24"/>
      <c r="BN1014" s="24"/>
      <c r="BO1014" s="24"/>
      <c r="BP1014" s="24"/>
      <c r="BQ1014" s="24"/>
      <c r="BR1014" s="24"/>
      <c r="BS1014" s="24"/>
      <c r="BT1014" s="24"/>
      <c r="BU1014" s="24"/>
      <c r="BV1014" s="24"/>
      <c r="BW1014" s="24"/>
      <c r="BX1014" s="24"/>
      <c r="BY1014" s="24"/>
      <c r="BZ1014" s="24"/>
      <c r="CA1014" s="24"/>
      <c r="CB1014" s="24"/>
      <c r="CC1014" s="24"/>
      <c r="CD1014" s="24"/>
      <c r="CE1014" s="24"/>
      <c r="CF1014" s="24"/>
      <c r="CG1014" s="24"/>
    </row>
    <row r="1015" spans="1:85" s="30" customFormat="1" ht="12">
      <c r="A1015" s="6" t="s">
        <v>590</v>
      </c>
      <c r="B1015" s="5" t="s">
        <v>42</v>
      </c>
      <c r="C1015" s="5" t="s">
        <v>9</v>
      </c>
      <c r="D1015" s="5" t="s">
        <v>6</v>
      </c>
      <c r="E1015" s="5" t="s">
        <v>619</v>
      </c>
      <c r="F1015" s="5"/>
      <c r="G1015" s="121">
        <f t="shared" ref="G1015:I1017" si="218">G1016</f>
        <v>0</v>
      </c>
      <c r="H1015" s="121">
        <f t="shared" si="218"/>
        <v>179848.49</v>
      </c>
      <c r="I1015" s="121">
        <f t="shared" si="218"/>
        <v>179848.49</v>
      </c>
      <c r="J1015" s="117">
        <f t="shared" si="207"/>
        <v>100</v>
      </c>
      <c r="K1015" s="24"/>
      <c r="L1015" s="24"/>
      <c r="M1015" s="24"/>
      <c r="N1015" s="24"/>
      <c r="O1015" s="24"/>
      <c r="P1015" s="24"/>
      <c r="Q1015" s="24"/>
      <c r="R1015" s="24"/>
      <c r="S1015" s="24"/>
      <c r="T1015" s="24"/>
      <c r="U1015" s="24"/>
      <c r="V1015" s="24"/>
      <c r="W1015" s="24"/>
      <c r="X1015" s="24"/>
      <c r="Y1015" s="24"/>
      <c r="Z1015" s="24"/>
      <c r="AA1015" s="24"/>
      <c r="AB1015" s="24"/>
      <c r="AC1015" s="24"/>
      <c r="AD1015" s="24"/>
      <c r="AE1015" s="24"/>
      <c r="AF1015" s="24"/>
      <c r="AG1015" s="24"/>
      <c r="AH1015" s="24"/>
      <c r="AI1015" s="24"/>
      <c r="AJ1015" s="24"/>
      <c r="AK1015" s="24"/>
      <c r="AL1015" s="24"/>
      <c r="AM1015" s="24"/>
      <c r="AN1015" s="24"/>
      <c r="AO1015" s="24"/>
      <c r="AP1015" s="24"/>
      <c r="AQ1015" s="24"/>
      <c r="AR1015" s="24"/>
      <c r="AS1015" s="24"/>
      <c r="AT1015" s="24"/>
      <c r="AU1015" s="24"/>
      <c r="AV1015" s="24"/>
      <c r="AW1015" s="24"/>
      <c r="AX1015" s="24"/>
      <c r="AY1015" s="24"/>
      <c r="AZ1015" s="24"/>
      <c r="BA1015" s="24"/>
      <c r="BB1015" s="24"/>
      <c r="BC1015" s="24"/>
      <c r="BD1015" s="24"/>
      <c r="BE1015" s="24"/>
      <c r="BF1015" s="24"/>
      <c r="BG1015" s="24"/>
      <c r="BH1015" s="24"/>
      <c r="BI1015" s="24"/>
      <c r="BJ1015" s="24"/>
      <c r="BK1015" s="24"/>
      <c r="BL1015" s="24"/>
      <c r="BM1015" s="24"/>
      <c r="BN1015" s="24"/>
      <c r="BO1015" s="24"/>
      <c r="BP1015" s="24"/>
      <c r="BQ1015" s="24"/>
      <c r="BR1015" s="24"/>
      <c r="BS1015" s="24"/>
      <c r="BT1015" s="24"/>
      <c r="BU1015" s="24"/>
      <c r="BV1015" s="24"/>
      <c r="BW1015" s="24"/>
      <c r="BX1015" s="24"/>
      <c r="BY1015" s="24"/>
      <c r="BZ1015" s="24"/>
      <c r="CA1015" s="24"/>
      <c r="CB1015" s="24"/>
      <c r="CC1015" s="24"/>
      <c r="CD1015" s="24"/>
      <c r="CE1015" s="24"/>
      <c r="CF1015" s="24"/>
      <c r="CG1015" s="24"/>
    </row>
    <row r="1016" spans="1:85" s="30" customFormat="1" ht="24">
      <c r="A1016" s="6" t="s">
        <v>618</v>
      </c>
      <c r="B1016" s="5" t="s">
        <v>42</v>
      </c>
      <c r="C1016" s="5" t="s">
        <v>9</v>
      </c>
      <c r="D1016" s="5" t="s">
        <v>6</v>
      </c>
      <c r="E1016" s="5" t="s">
        <v>630</v>
      </c>
      <c r="F1016" s="5"/>
      <c r="G1016" s="121">
        <f t="shared" si="218"/>
        <v>0</v>
      </c>
      <c r="H1016" s="121">
        <f t="shared" si="218"/>
        <v>179848.49</v>
      </c>
      <c r="I1016" s="121">
        <f t="shared" si="218"/>
        <v>179848.49</v>
      </c>
      <c r="J1016" s="117">
        <f t="shared" si="207"/>
        <v>100</v>
      </c>
      <c r="K1016" s="24"/>
      <c r="L1016" s="24"/>
      <c r="M1016" s="24"/>
      <c r="N1016" s="24"/>
      <c r="O1016" s="24"/>
      <c r="P1016" s="24"/>
      <c r="Q1016" s="24"/>
      <c r="R1016" s="24"/>
      <c r="S1016" s="24"/>
      <c r="T1016" s="24"/>
      <c r="U1016" s="24"/>
      <c r="V1016" s="24"/>
      <c r="W1016" s="24"/>
      <c r="X1016" s="24"/>
      <c r="Y1016" s="24"/>
      <c r="Z1016" s="24"/>
      <c r="AA1016" s="24"/>
      <c r="AB1016" s="24"/>
      <c r="AC1016" s="24"/>
      <c r="AD1016" s="24"/>
      <c r="AE1016" s="24"/>
      <c r="AF1016" s="24"/>
      <c r="AG1016" s="24"/>
      <c r="AH1016" s="24"/>
      <c r="AI1016" s="24"/>
      <c r="AJ1016" s="24"/>
      <c r="AK1016" s="24"/>
      <c r="AL1016" s="24"/>
      <c r="AM1016" s="24"/>
      <c r="AN1016" s="24"/>
      <c r="AO1016" s="24"/>
      <c r="AP1016" s="24"/>
      <c r="AQ1016" s="24"/>
      <c r="AR1016" s="24"/>
      <c r="AS1016" s="24"/>
      <c r="AT1016" s="24"/>
      <c r="AU1016" s="24"/>
      <c r="AV1016" s="24"/>
      <c r="AW1016" s="24"/>
      <c r="AX1016" s="24"/>
      <c r="AY1016" s="24"/>
      <c r="AZ1016" s="24"/>
      <c r="BA1016" s="24"/>
      <c r="BB1016" s="24"/>
      <c r="BC1016" s="24"/>
      <c r="BD1016" s="24"/>
      <c r="BE1016" s="24"/>
      <c r="BF1016" s="24"/>
      <c r="BG1016" s="24"/>
      <c r="BH1016" s="24"/>
      <c r="BI1016" s="24"/>
      <c r="BJ1016" s="24"/>
      <c r="BK1016" s="24"/>
      <c r="BL1016" s="24"/>
      <c r="BM1016" s="24"/>
      <c r="BN1016" s="24"/>
      <c r="BO1016" s="24"/>
      <c r="BP1016" s="24"/>
      <c r="BQ1016" s="24"/>
      <c r="BR1016" s="24"/>
      <c r="BS1016" s="24"/>
      <c r="BT1016" s="24"/>
      <c r="BU1016" s="24"/>
      <c r="BV1016" s="24"/>
      <c r="BW1016" s="24"/>
      <c r="BX1016" s="24"/>
      <c r="BY1016" s="24"/>
      <c r="BZ1016" s="24"/>
      <c r="CA1016" s="24"/>
      <c r="CB1016" s="24"/>
      <c r="CC1016" s="24"/>
      <c r="CD1016" s="24"/>
      <c r="CE1016" s="24"/>
      <c r="CF1016" s="24"/>
      <c r="CG1016" s="24"/>
    </row>
    <row r="1017" spans="1:85" s="30" customFormat="1" ht="24">
      <c r="A1017" s="6" t="s">
        <v>84</v>
      </c>
      <c r="B1017" s="5" t="s">
        <v>42</v>
      </c>
      <c r="C1017" s="5" t="s">
        <v>9</v>
      </c>
      <c r="D1017" s="5" t="s">
        <v>6</v>
      </c>
      <c r="E1017" s="5" t="s">
        <v>630</v>
      </c>
      <c r="F1017" s="5" t="s">
        <v>83</v>
      </c>
      <c r="G1017" s="121">
        <f t="shared" si="218"/>
        <v>0</v>
      </c>
      <c r="H1017" s="121">
        <f t="shared" si="218"/>
        <v>179848.49</v>
      </c>
      <c r="I1017" s="121">
        <f t="shared" si="218"/>
        <v>179848.49</v>
      </c>
      <c r="J1017" s="117">
        <f t="shared" si="207"/>
        <v>100</v>
      </c>
      <c r="K1017" s="24"/>
      <c r="L1017" s="24"/>
      <c r="M1017" s="24"/>
      <c r="N1017" s="24"/>
      <c r="O1017" s="24"/>
      <c r="P1017" s="24"/>
      <c r="Q1017" s="24"/>
      <c r="R1017" s="24"/>
      <c r="S1017" s="24"/>
      <c r="T1017" s="24"/>
      <c r="U1017" s="24"/>
      <c r="V1017" s="24"/>
      <c r="W1017" s="24"/>
      <c r="X1017" s="24"/>
      <c r="Y1017" s="24"/>
      <c r="Z1017" s="24"/>
      <c r="AA1017" s="24"/>
      <c r="AB1017" s="24"/>
      <c r="AC1017" s="24"/>
      <c r="AD1017" s="24"/>
      <c r="AE1017" s="24"/>
      <c r="AF1017" s="24"/>
      <c r="AG1017" s="24"/>
      <c r="AH1017" s="24"/>
      <c r="AI1017" s="24"/>
      <c r="AJ1017" s="24"/>
      <c r="AK1017" s="24"/>
      <c r="AL1017" s="24"/>
      <c r="AM1017" s="24"/>
      <c r="AN1017" s="24"/>
      <c r="AO1017" s="24"/>
      <c r="AP1017" s="24"/>
      <c r="AQ1017" s="24"/>
      <c r="AR1017" s="24"/>
      <c r="AS1017" s="24"/>
      <c r="AT1017" s="24"/>
      <c r="AU1017" s="24"/>
      <c r="AV1017" s="24"/>
      <c r="AW1017" s="24"/>
      <c r="AX1017" s="24"/>
      <c r="AY1017" s="24"/>
      <c r="AZ1017" s="24"/>
      <c r="BA1017" s="24"/>
      <c r="BB1017" s="24"/>
      <c r="BC1017" s="24"/>
      <c r="BD1017" s="24"/>
      <c r="BE1017" s="24"/>
      <c r="BF1017" s="24"/>
      <c r="BG1017" s="24"/>
      <c r="BH1017" s="24"/>
      <c r="BI1017" s="24"/>
      <c r="BJ1017" s="24"/>
      <c r="BK1017" s="24"/>
      <c r="BL1017" s="24"/>
      <c r="BM1017" s="24"/>
      <c r="BN1017" s="24"/>
      <c r="BO1017" s="24"/>
      <c r="BP1017" s="24"/>
      <c r="BQ1017" s="24"/>
      <c r="BR1017" s="24"/>
      <c r="BS1017" s="24"/>
      <c r="BT1017" s="24"/>
      <c r="BU1017" s="24"/>
      <c r="BV1017" s="24"/>
      <c r="BW1017" s="24"/>
      <c r="BX1017" s="24"/>
      <c r="BY1017" s="24"/>
      <c r="BZ1017" s="24"/>
      <c r="CA1017" s="24"/>
      <c r="CB1017" s="24"/>
      <c r="CC1017" s="24"/>
      <c r="CD1017" s="24"/>
      <c r="CE1017" s="24"/>
      <c r="CF1017" s="24"/>
      <c r="CG1017" s="24"/>
    </row>
    <row r="1018" spans="1:85" s="30" customFormat="1" ht="12">
      <c r="A1018" s="6" t="s">
        <v>156</v>
      </c>
      <c r="B1018" s="5" t="s">
        <v>42</v>
      </c>
      <c r="C1018" s="5" t="s">
        <v>9</v>
      </c>
      <c r="D1018" s="5" t="s">
        <v>6</v>
      </c>
      <c r="E1018" s="5" t="s">
        <v>630</v>
      </c>
      <c r="F1018" s="5" t="s">
        <v>157</v>
      </c>
      <c r="G1018" s="121"/>
      <c r="H1018" s="121">
        <v>179848.49</v>
      </c>
      <c r="I1018" s="121">
        <v>179848.49</v>
      </c>
      <c r="J1018" s="117">
        <f t="shared" si="207"/>
        <v>100</v>
      </c>
      <c r="K1018" s="24"/>
      <c r="L1018" s="24"/>
      <c r="M1018" s="24"/>
      <c r="N1018" s="24"/>
      <c r="O1018" s="24"/>
      <c r="P1018" s="24"/>
      <c r="Q1018" s="24"/>
      <c r="R1018" s="24"/>
      <c r="S1018" s="24"/>
      <c r="T1018" s="24"/>
      <c r="U1018" s="24"/>
      <c r="V1018" s="24"/>
      <c r="W1018" s="24"/>
      <c r="X1018" s="24"/>
      <c r="Y1018" s="24"/>
      <c r="Z1018" s="24"/>
      <c r="AA1018" s="24"/>
      <c r="AB1018" s="24"/>
      <c r="AC1018" s="24"/>
      <c r="AD1018" s="24"/>
      <c r="AE1018" s="24"/>
      <c r="AF1018" s="24"/>
      <c r="AG1018" s="24"/>
      <c r="AH1018" s="24"/>
      <c r="AI1018" s="24"/>
      <c r="AJ1018" s="24"/>
      <c r="AK1018" s="24"/>
      <c r="AL1018" s="24"/>
      <c r="AM1018" s="24"/>
      <c r="AN1018" s="24"/>
      <c r="AO1018" s="24"/>
      <c r="AP1018" s="24"/>
      <c r="AQ1018" s="24"/>
      <c r="AR1018" s="24"/>
      <c r="AS1018" s="24"/>
      <c r="AT1018" s="24"/>
      <c r="AU1018" s="24"/>
      <c r="AV1018" s="24"/>
      <c r="AW1018" s="24"/>
      <c r="AX1018" s="24"/>
      <c r="AY1018" s="24"/>
      <c r="AZ1018" s="24"/>
      <c r="BA1018" s="24"/>
      <c r="BB1018" s="24"/>
      <c r="BC1018" s="24"/>
      <c r="BD1018" s="24"/>
      <c r="BE1018" s="24"/>
      <c r="BF1018" s="24"/>
      <c r="BG1018" s="24"/>
      <c r="BH1018" s="24"/>
      <c r="BI1018" s="24"/>
      <c r="BJ1018" s="24"/>
      <c r="BK1018" s="24"/>
      <c r="BL1018" s="24"/>
      <c r="BM1018" s="24"/>
      <c r="BN1018" s="24"/>
      <c r="BO1018" s="24"/>
      <c r="BP1018" s="24"/>
      <c r="BQ1018" s="24"/>
      <c r="BR1018" s="24"/>
      <c r="BS1018" s="24"/>
      <c r="BT1018" s="24"/>
      <c r="BU1018" s="24"/>
      <c r="BV1018" s="24"/>
      <c r="BW1018" s="24"/>
      <c r="BX1018" s="24"/>
      <c r="BY1018" s="24"/>
      <c r="BZ1018" s="24"/>
      <c r="CA1018" s="24"/>
      <c r="CB1018" s="24"/>
      <c r="CC1018" s="24"/>
      <c r="CD1018" s="24"/>
      <c r="CE1018" s="24"/>
      <c r="CF1018" s="24"/>
      <c r="CG1018" s="24"/>
    </row>
    <row r="1019" spans="1:85" s="30" customFormat="1" ht="12">
      <c r="A1019" s="6" t="s">
        <v>729</v>
      </c>
      <c r="B1019" s="5" t="s">
        <v>42</v>
      </c>
      <c r="C1019" s="5" t="s">
        <v>9</v>
      </c>
      <c r="D1019" s="5" t="s">
        <v>6</v>
      </c>
      <c r="E1019" s="5" t="s">
        <v>666</v>
      </c>
      <c r="F1019" s="5"/>
      <c r="G1019" s="121">
        <f t="shared" ref="G1019:I1021" si="219">G1020</f>
        <v>0</v>
      </c>
      <c r="H1019" s="121">
        <f t="shared" si="219"/>
        <v>2467121.33</v>
      </c>
      <c r="I1019" s="121">
        <f t="shared" si="219"/>
        <v>2467121.33</v>
      </c>
      <c r="J1019" s="117">
        <f t="shared" si="207"/>
        <v>100</v>
      </c>
      <c r="K1019" s="24"/>
      <c r="L1019" s="24"/>
      <c r="M1019" s="24"/>
      <c r="N1019" s="24"/>
      <c r="O1019" s="24"/>
      <c r="P1019" s="24"/>
      <c r="Q1019" s="24"/>
      <c r="R1019" s="24"/>
      <c r="S1019" s="24"/>
      <c r="T1019" s="24"/>
      <c r="U1019" s="24"/>
      <c r="V1019" s="24"/>
      <c r="W1019" s="24"/>
      <c r="X1019" s="24"/>
      <c r="Y1019" s="24"/>
      <c r="Z1019" s="24"/>
      <c r="AA1019" s="24"/>
      <c r="AB1019" s="24"/>
      <c r="AC1019" s="24"/>
      <c r="AD1019" s="24"/>
      <c r="AE1019" s="24"/>
      <c r="AF1019" s="24"/>
      <c r="AG1019" s="24"/>
      <c r="AH1019" s="24"/>
      <c r="AI1019" s="24"/>
      <c r="AJ1019" s="24"/>
      <c r="AK1019" s="24"/>
      <c r="AL1019" s="24"/>
      <c r="AM1019" s="24"/>
      <c r="AN1019" s="24"/>
      <c r="AO1019" s="24"/>
      <c r="AP1019" s="24"/>
      <c r="AQ1019" s="24"/>
      <c r="AR1019" s="24"/>
      <c r="AS1019" s="24"/>
      <c r="AT1019" s="24"/>
      <c r="AU1019" s="24"/>
      <c r="AV1019" s="24"/>
      <c r="AW1019" s="24"/>
      <c r="AX1019" s="24"/>
      <c r="AY1019" s="24"/>
      <c r="AZ1019" s="24"/>
      <c r="BA1019" s="24"/>
      <c r="BB1019" s="24"/>
      <c r="BC1019" s="24"/>
      <c r="BD1019" s="24"/>
      <c r="BE1019" s="24"/>
      <c r="BF1019" s="24"/>
      <c r="BG1019" s="24"/>
      <c r="BH1019" s="24"/>
      <c r="BI1019" s="24"/>
      <c r="BJ1019" s="24"/>
      <c r="BK1019" s="24"/>
      <c r="BL1019" s="24"/>
      <c r="BM1019" s="24"/>
      <c r="BN1019" s="24"/>
      <c r="BO1019" s="24"/>
      <c r="BP1019" s="24"/>
      <c r="BQ1019" s="24"/>
      <c r="BR1019" s="24"/>
      <c r="BS1019" s="24"/>
      <c r="BT1019" s="24"/>
      <c r="BU1019" s="24"/>
      <c r="BV1019" s="24"/>
      <c r="BW1019" s="24"/>
      <c r="BX1019" s="24"/>
      <c r="BY1019" s="24"/>
      <c r="BZ1019" s="24"/>
      <c r="CA1019" s="24"/>
      <c r="CB1019" s="24"/>
      <c r="CC1019" s="24"/>
      <c r="CD1019" s="24"/>
      <c r="CE1019" s="24"/>
      <c r="CF1019" s="24"/>
      <c r="CG1019" s="24"/>
    </row>
    <row r="1020" spans="1:85" s="30" customFormat="1" ht="24">
      <c r="A1020" s="6" t="s">
        <v>740</v>
      </c>
      <c r="B1020" s="5" t="s">
        <v>42</v>
      </c>
      <c r="C1020" s="5" t="s">
        <v>9</v>
      </c>
      <c r="D1020" s="5" t="s">
        <v>6</v>
      </c>
      <c r="E1020" s="5" t="s">
        <v>692</v>
      </c>
      <c r="F1020" s="5"/>
      <c r="G1020" s="121">
        <f t="shared" si="219"/>
        <v>0</v>
      </c>
      <c r="H1020" s="121">
        <f t="shared" si="219"/>
        <v>2467121.33</v>
      </c>
      <c r="I1020" s="121">
        <f t="shared" si="219"/>
        <v>2467121.33</v>
      </c>
      <c r="J1020" s="117">
        <f t="shared" si="207"/>
        <v>100</v>
      </c>
      <c r="K1020" s="24"/>
      <c r="L1020" s="24"/>
      <c r="M1020" s="24"/>
      <c r="N1020" s="24"/>
      <c r="O1020" s="24"/>
      <c r="P1020" s="24"/>
      <c r="Q1020" s="24"/>
      <c r="R1020" s="24"/>
      <c r="S1020" s="24"/>
      <c r="T1020" s="24"/>
      <c r="U1020" s="24"/>
      <c r="V1020" s="24"/>
      <c r="W1020" s="24"/>
      <c r="X1020" s="24"/>
      <c r="Y1020" s="24"/>
      <c r="Z1020" s="24"/>
      <c r="AA1020" s="24"/>
      <c r="AB1020" s="24"/>
      <c r="AC1020" s="24"/>
      <c r="AD1020" s="24"/>
      <c r="AE1020" s="24"/>
      <c r="AF1020" s="24"/>
      <c r="AG1020" s="24"/>
      <c r="AH1020" s="24"/>
      <c r="AI1020" s="24"/>
      <c r="AJ1020" s="24"/>
      <c r="AK1020" s="24"/>
      <c r="AL1020" s="24"/>
      <c r="AM1020" s="24"/>
      <c r="AN1020" s="24"/>
      <c r="AO1020" s="24"/>
      <c r="AP1020" s="24"/>
      <c r="AQ1020" s="24"/>
      <c r="AR1020" s="24"/>
      <c r="AS1020" s="24"/>
      <c r="AT1020" s="24"/>
      <c r="AU1020" s="24"/>
      <c r="AV1020" s="24"/>
      <c r="AW1020" s="24"/>
      <c r="AX1020" s="24"/>
      <c r="AY1020" s="24"/>
      <c r="AZ1020" s="24"/>
      <c r="BA1020" s="24"/>
      <c r="BB1020" s="24"/>
      <c r="BC1020" s="24"/>
      <c r="BD1020" s="24"/>
      <c r="BE1020" s="24"/>
      <c r="BF1020" s="24"/>
      <c r="BG1020" s="24"/>
      <c r="BH1020" s="24"/>
      <c r="BI1020" s="24"/>
      <c r="BJ1020" s="24"/>
      <c r="BK1020" s="24"/>
      <c r="BL1020" s="24"/>
      <c r="BM1020" s="24"/>
      <c r="BN1020" s="24"/>
      <c r="BO1020" s="24"/>
      <c r="BP1020" s="24"/>
      <c r="BQ1020" s="24"/>
      <c r="BR1020" s="24"/>
      <c r="BS1020" s="24"/>
      <c r="BT1020" s="24"/>
      <c r="BU1020" s="24"/>
      <c r="BV1020" s="24"/>
      <c r="BW1020" s="24"/>
      <c r="BX1020" s="24"/>
      <c r="BY1020" s="24"/>
      <c r="BZ1020" s="24"/>
      <c r="CA1020" s="24"/>
      <c r="CB1020" s="24"/>
      <c r="CC1020" s="24"/>
      <c r="CD1020" s="24"/>
      <c r="CE1020" s="24"/>
      <c r="CF1020" s="24"/>
      <c r="CG1020" s="24"/>
    </row>
    <row r="1021" spans="1:85" s="30" customFormat="1" ht="24">
      <c r="A1021" s="6" t="s">
        <v>84</v>
      </c>
      <c r="B1021" s="5" t="s">
        <v>42</v>
      </c>
      <c r="C1021" s="5" t="s">
        <v>9</v>
      </c>
      <c r="D1021" s="5" t="s">
        <v>6</v>
      </c>
      <c r="E1021" s="5" t="s">
        <v>692</v>
      </c>
      <c r="F1021" s="5" t="s">
        <v>83</v>
      </c>
      <c r="G1021" s="121">
        <f t="shared" si="219"/>
        <v>0</v>
      </c>
      <c r="H1021" s="121">
        <f t="shared" si="219"/>
        <v>2467121.33</v>
      </c>
      <c r="I1021" s="121">
        <f t="shared" si="219"/>
        <v>2467121.33</v>
      </c>
      <c r="J1021" s="117">
        <f t="shared" si="207"/>
        <v>100</v>
      </c>
      <c r="K1021" s="24"/>
      <c r="L1021" s="24"/>
      <c r="M1021" s="24"/>
      <c r="N1021" s="24"/>
      <c r="O1021" s="24"/>
      <c r="P1021" s="24"/>
      <c r="Q1021" s="24"/>
      <c r="R1021" s="24"/>
      <c r="S1021" s="24"/>
      <c r="T1021" s="24"/>
      <c r="U1021" s="24"/>
      <c r="V1021" s="24"/>
      <c r="W1021" s="24"/>
      <c r="X1021" s="24"/>
      <c r="Y1021" s="24"/>
      <c r="Z1021" s="24"/>
      <c r="AA1021" s="24"/>
      <c r="AB1021" s="24"/>
      <c r="AC1021" s="24"/>
      <c r="AD1021" s="24"/>
      <c r="AE1021" s="24"/>
      <c r="AF1021" s="24"/>
      <c r="AG1021" s="24"/>
      <c r="AH1021" s="24"/>
      <c r="AI1021" s="24"/>
      <c r="AJ1021" s="24"/>
      <c r="AK1021" s="24"/>
      <c r="AL1021" s="24"/>
      <c r="AM1021" s="24"/>
      <c r="AN1021" s="24"/>
      <c r="AO1021" s="24"/>
      <c r="AP1021" s="24"/>
      <c r="AQ1021" s="24"/>
      <c r="AR1021" s="24"/>
      <c r="AS1021" s="24"/>
      <c r="AT1021" s="24"/>
      <c r="AU1021" s="24"/>
      <c r="AV1021" s="24"/>
      <c r="AW1021" s="24"/>
      <c r="AX1021" s="24"/>
      <c r="AY1021" s="24"/>
      <c r="AZ1021" s="24"/>
      <c r="BA1021" s="24"/>
      <c r="BB1021" s="24"/>
      <c r="BC1021" s="24"/>
      <c r="BD1021" s="24"/>
      <c r="BE1021" s="24"/>
      <c r="BF1021" s="24"/>
      <c r="BG1021" s="24"/>
      <c r="BH1021" s="24"/>
      <c r="BI1021" s="24"/>
      <c r="BJ1021" s="24"/>
      <c r="BK1021" s="24"/>
      <c r="BL1021" s="24"/>
      <c r="BM1021" s="24"/>
      <c r="BN1021" s="24"/>
      <c r="BO1021" s="24"/>
      <c r="BP1021" s="24"/>
      <c r="BQ1021" s="24"/>
      <c r="BR1021" s="24"/>
      <c r="BS1021" s="24"/>
      <c r="BT1021" s="24"/>
      <c r="BU1021" s="24"/>
      <c r="BV1021" s="24"/>
      <c r="BW1021" s="24"/>
      <c r="BX1021" s="24"/>
      <c r="BY1021" s="24"/>
      <c r="BZ1021" s="24"/>
      <c r="CA1021" s="24"/>
      <c r="CB1021" s="24"/>
      <c r="CC1021" s="24"/>
      <c r="CD1021" s="24"/>
      <c r="CE1021" s="24"/>
      <c r="CF1021" s="24"/>
      <c r="CG1021" s="24"/>
    </row>
    <row r="1022" spans="1:85" s="30" customFormat="1" ht="15" customHeight="1">
      <c r="A1022" s="6" t="s">
        <v>156</v>
      </c>
      <c r="B1022" s="5" t="s">
        <v>42</v>
      </c>
      <c r="C1022" s="5" t="s">
        <v>9</v>
      </c>
      <c r="D1022" s="5" t="s">
        <v>6</v>
      </c>
      <c r="E1022" s="5" t="s">
        <v>692</v>
      </c>
      <c r="F1022" s="5" t="s">
        <v>157</v>
      </c>
      <c r="G1022" s="121"/>
      <c r="H1022" s="121">
        <v>2467121.33</v>
      </c>
      <c r="I1022" s="121">
        <v>2467121.33</v>
      </c>
      <c r="J1022" s="117">
        <f t="shared" si="207"/>
        <v>100</v>
      </c>
      <c r="K1022" s="24"/>
      <c r="L1022" s="24"/>
      <c r="M1022" s="24"/>
      <c r="N1022" s="24"/>
      <c r="O1022" s="24"/>
      <c r="P1022" s="24"/>
      <c r="Q1022" s="24"/>
      <c r="R1022" s="24"/>
      <c r="S1022" s="24"/>
      <c r="T1022" s="24"/>
      <c r="U1022" s="24"/>
      <c r="V1022" s="24"/>
      <c r="W1022" s="24"/>
      <c r="X1022" s="24"/>
      <c r="Y1022" s="24"/>
      <c r="Z1022" s="24"/>
      <c r="AA1022" s="24"/>
      <c r="AB1022" s="24"/>
      <c r="AC1022" s="24"/>
      <c r="AD1022" s="24"/>
      <c r="AE1022" s="24"/>
      <c r="AF1022" s="24"/>
      <c r="AG1022" s="24"/>
      <c r="AH1022" s="24"/>
      <c r="AI1022" s="24"/>
      <c r="AJ1022" s="24"/>
      <c r="AK1022" s="24"/>
      <c r="AL1022" s="24"/>
      <c r="AM1022" s="24"/>
      <c r="AN1022" s="24"/>
      <c r="AO1022" s="24"/>
      <c r="AP1022" s="24"/>
      <c r="AQ1022" s="24"/>
      <c r="AR1022" s="24"/>
      <c r="AS1022" s="24"/>
      <c r="AT1022" s="24"/>
      <c r="AU1022" s="24"/>
      <c r="AV1022" s="24"/>
      <c r="AW1022" s="24"/>
      <c r="AX1022" s="24"/>
      <c r="AY1022" s="24"/>
      <c r="AZ1022" s="24"/>
      <c r="BA1022" s="24"/>
      <c r="BB1022" s="24"/>
      <c r="BC1022" s="24"/>
      <c r="BD1022" s="24"/>
      <c r="BE1022" s="24"/>
      <c r="BF1022" s="24"/>
      <c r="BG1022" s="24"/>
      <c r="BH1022" s="24"/>
      <c r="BI1022" s="24"/>
      <c r="BJ1022" s="24"/>
      <c r="BK1022" s="24"/>
      <c r="BL1022" s="24"/>
      <c r="BM1022" s="24"/>
      <c r="BN1022" s="24"/>
      <c r="BO1022" s="24"/>
      <c r="BP1022" s="24"/>
      <c r="BQ1022" s="24"/>
      <c r="BR1022" s="24"/>
      <c r="BS1022" s="24"/>
      <c r="BT1022" s="24"/>
      <c r="BU1022" s="24"/>
      <c r="BV1022" s="24"/>
      <c r="BW1022" s="24"/>
      <c r="BX1022" s="24"/>
      <c r="BY1022" s="24"/>
      <c r="BZ1022" s="24"/>
      <c r="CA1022" s="24"/>
      <c r="CB1022" s="24"/>
      <c r="CC1022" s="24"/>
      <c r="CD1022" s="24"/>
      <c r="CE1022" s="24"/>
      <c r="CF1022" s="24"/>
      <c r="CG1022" s="24"/>
    </row>
    <row r="1023" spans="1:85" s="30" customFormat="1" ht="0.75" hidden="1" customHeight="1">
      <c r="A1023" s="6" t="s">
        <v>590</v>
      </c>
      <c r="B1023" s="5" t="s">
        <v>42</v>
      </c>
      <c r="C1023" s="5" t="s">
        <v>9</v>
      </c>
      <c r="D1023" s="5" t="s">
        <v>6</v>
      </c>
      <c r="E1023" s="5" t="s">
        <v>592</v>
      </c>
      <c r="F1023" s="5"/>
      <c r="G1023" s="121">
        <f t="shared" ref="G1023:I1025" si="220">G1024</f>
        <v>0</v>
      </c>
      <c r="H1023" s="121">
        <f t="shared" si="220"/>
        <v>0</v>
      </c>
      <c r="I1023" s="121">
        <f t="shared" si="220"/>
        <v>0</v>
      </c>
      <c r="J1023" s="117" t="e">
        <f t="shared" si="207"/>
        <v>#DIV/0!</v>
      </c>
      <c r="K1023" s="24"/>
      <c r="L1023" s="24"/>
      <c r="M1023" s="24"/>
      <c r="N1023" s="24"/>
      <c r="O1023" s="24"/>
      <c r="P1023" s="24"/>
      <c r="Q1023" s="24"/>
      <c r="R1023" s="24"/>
      <c r="S1023" s="24"/>
      <c r="T1023" s="24"/>
      <c r="U1023" s="24"/>
      <c r="V1023" s="24"/>
      <c r="W1023" s="24"/>
      <c r="X1023" s="24"/>
      <c r="Y1023" s="24"/>
      <c r="Z1023" s="24"/>
      <c r="AA1023" s="24"/>
      <c r="AB1023" s="24"/>
      <c r="AC1023" s="24"/>
      <c r="AD1023" s="24"/>
      <c r="AE1023" s="24"/>
      <c r="AF1023" s="24"/>
      <c r="AG1023" s="24"/>
      <c r="AH1023" s="24"/>
      <c r="AI1023" s="24"/>
      <c r="AJ1023" s="24"/>
      <c r="AK1023" s="24"/>
      <c r="AL1023" s="24"/>
      <c r="AM1023" s="24"/>
      <c r="AN1023" s="24"/>
      <c r="AO1023" s="24"/>
      <c r="AP1023" s="24"/>
      <c r="AQ1023" s="24"/>
      <c r="AR1023" s="24"/>
      <c r="AS1023" s="24"/>
      <c r="AT1023" s="24"/>
      <c r="AU1023" s="24"/>
      <c r="AV1023" s="24"/>
      <c r="AW1023" s="24"/>
      <c r="AX1023" s="24"/>
      <c r="AY1023" s="24"/>
      <c r="AZ1023" s="24"/>
      <c r="BA1023" s="24"/>
      <c r="BB1023" s="24"/>
      <c r="BC1023" s="24"/>
      <c r="BD1023" s="24"/>
      <c r="BE1023" s="24"/>
      <c r="BF1023" s="24"/>
      <c r="BG1023" s="24"/>
      <c r="BH1023" s="24"/>
      <c r="BI1023" s="24"/>
      <c r="BJ1023" s="24"/>
      <c r="BK1023" s="24"/>
      <c r="BL1023" s="24"/>
      <c r="BM1023" s="24"/>
      <c r="BN1023" s="24"/>
      <c r="BO1023" s="24"/>
      <c r="BP1023" s="24"/>
      <c r="BQ1023" s="24"/>
      <c r="BR1023" s="24"/>
      <c r="BS1023" s="24"/>
      <c r="BT1023" s="24"/>
      <c r="BU1023" s="24"/>
      <c r="BV1023" s="24"/>
      <c r="BW1023" s="24"/>
      <c r="BX1023" s="24"/>
      <c r="BY1023" s="24"/>
      <c r="BZ1023" s="24"/>
      <c r="CA1023" s="24"/>
      <c r="CB1023" s="24"/>
      <c r="CC1023" s="24"/>
      <c r="CD1023" s="24"/>
      <c r="CE1023" s="24"/>
      <c r="CF1023" s="24"/>
      <c r="CG1023" s="24"/>
    </row>
    <row r="1024" spans="1:85" s="30" customFormat="1" ht="24" hidden="1">
      <c r="A1024" s="6" t="s">
        <v>618</v>
      </c>
      <c r="B1024" s="5" t="s">
        <v>42</v>
      </c>
      <c r="C1024" s="5" t="s">
        <v>9</v>
      </c>
      <c r="D1024" s="5" t="s">
        <v>6</v>
      </c>
      <c r="E1024" s="5" t="s">
        <v>631</v>
      </c>
      <c r="F1024" s="5"/>
      <c r="G1024" s="121">
        <f t="shared" si="220"/>
        <v>0</v>
      </c>
      <c r="H1024" s="121">
        <f t="shared" si="220"/>
        <v>0</v>
      </c>
      <c r="I1024" s="121">
        <f t="shared" si="220"/>
        <v>0</v>
      </c>
      <c r="J1024" s="117" t="e">
        <f t="shared" si="207"/>
        <v>#DIV/0!</v>
      </c>
      <c r="K1024" s="24"/>
      <c r="L1024" s="24"/>
      <c r="M1024" s="24"/>
      <c r="N1024" s="24"/>
      <c r="O1024" s="24"/>
      <c r="P1024" s="24"/>
      <c r="Q1024" s="24"/>
      <c r="R1024" s="24"/>
      <c r="S1024" s="24"/>
      <c r="T1024" s="24"/>
      <c r="U1024" s="24"/>
      <c r="V1024" s="24"/>
      <c r="W1024" s="24"/>
      <c r="X1024" s="24"/>
      <c r="Y1024" s="24"/>
      <c r="Z1024" s="24"/>
      <c r="AA1024" s="24"/>
      <c r="AB1024" s="24"/>
      <c r="AC1024" s="24"/>
      <c r="AD1024" s="24"/>
      <c r="AE1024" s="24"/>
      <c r="AF1024" s="24"/>
      <c r="AG1024" s="24"/>
      <c r="AH1024" s="24"/>
      <c r="AI1024" s="24"/>
      <c r="AJ1024" s="24"/>
      <c r="AK1024" s="24"/>
      <c r="AL1024" s="24"/>
      <c r="AM1024" s="24"/>
      <c r="AN1024" s="24"/>
      <c r="AO1024" s="24"/>
      <c r="AP1024" s="24"/>
      <c r="AQ1024" s="24"/>
      <c r="AR1024" s="24"/>
      <c r="AS1024" s="24"/>
      <c r="AT1024" s="24"/>
      <c r="AU1024" s="24"/>
      <c r="AV1024" s="24"/>
      <c r="AW1024" s="24"/>
      <c r="AX1024" s="24"/>
      <c r="AY1024" s="24"/>
      <c r="AZ1024" s="24"/>
      <c r="BA1024" s="24"/>
      <c r="BB1024" s="24"/>
      <c r="BC1024" s="24"/>
      <c r="BD1024" s="24"/>
      <c r="BE1024" s="24"/>
      <c r="BF1024" s="24"/>
      <c r="BG1024" s="24"/>
      <c r="BH1024" s="24"/>
      <c r="BI1024" s="24"/>
      <c r="BJ1024" s="24"/>
      <c r="BK1024" s="24"/>
      <c r="BL1024" s="24"/>
      <c r="BM1024" s="24"/>
      <c r="BN1024" s="24"/>
      <c r="BO1024" s="24"/>
      <c r="BP1024" s="24"/>
      <c r="BQ1024" s="24"/>
      <c r="BR1024" s="24"/>
      <c r="BS1024" s="24"/>
      <c r="BT1024" s="24"/>
      <c r="BU1024" s="24"/>
      <c r="BV1024" s="24"/>
      <c r="BW1024" s="24"/>
      <c r="BX1024" s="24"/>
      <c r="BY1024" s="24"/>
      <c r="BZ1024" s="24"/>
      <c r="CA1024" s="24"/>
      <c r="CB1024" s="24"/>
      <c r="CC1024" s="24"/>
      <c r="CD1024" s="24"/>
      <c r="CE1024" s="24"/>
      <c r="CF1024" s="24"/>
      <c r="CG1024" s="24"/>
    </row>
    <row r="1025" spans="1:85" s="30" customFormat="1" ht="24" hidden="1">
      <c r="A1025" s="6" t="s">
        <v>84</v>
      </c>
      <c r="B1025" s="5" t="s">
        <v>42</v>
      </c>
      <c r="C1025" s="5" t="s">
        <v>9</v>
      </c>
      <c r="D1025" s="5" t="s">
        <v>6</v>
      </c>
      <c r="E1025" s="5" t="s">
        <v>631</v>
      </c>
      <c r="F1025" s="5" t="s">
        <v>83</v>
      </c>
      <c r="G1025" s="121">
        <f t="shared" si="220"/>
        <v>0</v>
      </c>
      <c r="H1025" s="121">
        <f t="shared" si="220"/>
        <v>0</v>
      </c>
      <c r="I1025" s="121">
        <f t="shared" si="220"/>
        <v>0</v>
      </c>
      <c r="J1025" s="117" t="e">
        <f t="shared" si="207"/>
        <v>#DIV/0!</v>
      </c>
      <c r="K1025" s="24"/>
      <c r="L1025" s="24"/>
      <c r="M1025" s="24"/>
      <c r="N1025" s="24"/>
      <c r="O1025" s="24"/>
      <c r="P1025" s="24"/>
      <c r="Q1025" s="24"/>
      <c r="R1025" s="24"/>
      <c r="S1025" s="24"/>
      <c r="T1025" s="24"/>
      <c r="U1025" s="24"/>
      <c r="V1025" s="24"/>
      <c r="W1025" s="24"/>
      <c r="X1025" s="24"/>
      <c r="Y1025" s="24"/>
      <c r="Z1025" s="24"/>
      <c r="AA1025" s="24"/>
      <c r="AB1025" s="24"/>
      <c r="AC1025" s="24"/>
      <c r="AD1025" s="24"/>
      <c r="AE1025" s="24"/>
      <c r="AF1025" s="24"/>
      <c r="AG1025" s="24"/>
      <c r="AH1025" s="24"/>
      <c r="AI1025" s="24"/>
      <c r="AJ1025" s="24"/>
      <c r="AK1025" s="24"/>
      <c r="AL1025" s="24"/>
      <c r="AM1025" s="24"/>
      <c r="AN1025" s="24"/>
      <c r="AO1025" s="24"/>
      <c r="AP1025" s="24"/>
      <c r="AQ1025" s="24"/>
      <c r="AR1025" s="24"/>
      <c r="AS1025" s="24"/>
      <c r="AT1025" s="24"/>
      <c r="AU1025" s="24"/>
      <c r="AV1025" s="24"/>
      <c r="AW1025" s="24"/>
      <c r="AX1025" s="24"/>
      <c r="AY1025" s="24"/>
      <c r="AZ1025" s="24"/>
      <c r="BA1025" s="24"/>
      <c r="BB1025" s="24"/>
      <c r="BC1025" s="24"/>
      <c r="BD1025" s="24"/>
      <c r="BE1025" s="24"/>
      <c r="BF1025" s="24"/>
      <c r="BG1025" s="24"/>
      <c r="BH1025" s="24"/>
      <c r="BI1025" s="24"/>
      <c r="BJ1025" s="24"/>
      <c r="BK1025" s="24"/>
      <c r="BL1025" s="24"/>
      <c r="BM1025" s="24"/>
      <c r="BN1025" s="24"/>
      <c r="BO1025" s="24"/>
      <c r="BP1025" s="24"/>
      <c r="BQ1025" s="24"/>
      <c r="BR1025" s="24"/>
      <c r="BS1025" s="24"/>
      <c r="BT1025" s="24"/>
      <c r="BU1025" s="24"/>
      <c r="BV1025" s="24"/>
      <c r="BW1025" s="24"/>
      <c r="BX1025" s="24"/>
      <c r="BY1025" s="24"/>
      <c r="BZ1025" s="24"/>
      <c r="CA1025" s="24"/>
      <c r="CB1025" s="24"/>
      <c r="CC1025" s="24"/>
      <c r="CD1025" s="24"/>
      <c r="CE1025" s="24"/>
      <c r="CF1025" s="24"/>
      <c r="CG1025" s="24"/>
    </row>
    <row r="1026" spans="1:85" s="30" customFormat="1" ht="12" hidden="1">
      <c r="A1026" s="6" t="s">
        <v>156</v>
      </c>
      <c r="B1026" s="5" t="s">
        <v>42</v>
      </c>
      <c r="C1026" s="5" t="s">
        <v>9</v>
      </c>
      <c r="D1026" s="5" t="s">
        <v>6</v>
      </c>
      <c r="E1026" s="5" t="s">
        <v>631</v>
      </c>
      <c r="F1026" s="5" t="s">
        <v>157</v>
      </c>
      <c r="G1026" s="121">
        <v>0</v>
      </c>
      <c r="H1026" s="121"/>
      <c r="I1026" s="121">
        <v>0</v>
      </c>
      <c r="J1026" s="117" t="e">
        <f t="shared" si="207"/>
        <v>#DIV/0!</v>
      </c>
      <c r="K1026" s="24"/>
      <c r="L1026" s="24"/>
      <c r="M1026" s="24"/>
      <c r="N1026" s="24"/>
      <c r="O1026" s="24"/>
      <c r="P1026" s="24"/>
      <c r="Q1026" s="24"/>
      <c r="R1026" s="24"/>
      <c r="S1026" s="24"/>
      <c r="T1026" s="24"/>
      <c r="U1026" s="24"/>
      <c r="V1026" s="24"/>
      <c r="W1026" s="24"/>
      <c r="X1026" s="24"/>
      <c r="Y1026" s="24"/>
      <c r="Z1026" s="24"/>
      <c r="AA1026" s="24"/>
      <c r="AB1026" s="24"/>
      <c r="AC1026" s="24"/>
      <c r="AD1026" s="24"/>
      <c r="AE1026" s="24"/>
      <c r="AF1026" s="24"/>
      <c r="AG1026" s="24"/>
      <c r="AH1026" s="24"/>
      <c r="AI1026" s="24"/>
      <c r="AJ1026" s="24"/>
      <c r="AK1026" s="24"/>
      <c r="AL1026" s="24"/>
      <c r="AM1026" s="24"/>
      <c r="AN1026" s="24"/>
      <c r="AO1026" s="24"/>
      <c r="AP1026" s="24"/>
      <c r="AQ1026" s="24"/>
      <c r="AR1026" s="24"/>
      <c r="AS1026" s="24"/>
      <c r="AT1026" s="24"/>
      <c r="AU1026" s="24"/>
      <c r="AV1026" s="24"/>
      <c r="AW1026" s="24"/>
      <c r="AX1026" s="24"/>
      <c r="AY1026" s="24"/>
      <c r="AZ1026" s="24"/>
      <c r="BA1026" s="24"/>
      <c r="BB1026" s="24"/>
      <c r="BC1026" s="24"/>
      <c r="BD1026" s="24"/>
      <c r="BE1026" s="24"/>
      <c r="BF1026" s="24"/>
      <c r="BG1026" s="24"/>
      <c r="BH1026" s="24"/>
      <c r="BI1026" s="24"/>
      <c r="BJ1026" s="24"/>
      <c r="BK1026" s="24"/>
      <c r="BL1026" s="24"/>
      <c r="BM1026" s="24"/>
      <c r="BN1026" s="24"/>
      <c r="BO1026" s="24"/>
      <c r="BP1026" s="24"/>
      <c r="BQ1026" s="24"/>
      <c r="BR1026" s="24"/>
      <c r="BS1026" s="24"/>
      <c r="BT1026" s="24"/>
      <c r="BU1026" s="24"/>
      <c r="BV1026" s="24"/>
      <c r="BW1026" s="24"/>
      <c r="BX1026" s="24"/>
      <c r="BY1026" s="24"/>
      <c r="BZ1026" s="24"/>
      <c r="CA1026" s="24"/>
      <c r="CB1026" s="24"/>
      <c r="CC1026" s="24"/>
      <c r="CD1026" s="24"/>
      <c r="CE1026" s="24"/>
      <c r="CF1026" s="24"/>
      <c r="CG1026" s="24"/>
    </row>
    <row r="1027" spans="1:85" s="30" customFormat="1" ht="18" customHeight="1">
      <c r="A1027" s="50" t="s">
        <v>572</v>
      </c>
      <c r="B1027" s="5" t="s">
        <v>42</v>
      </c>
      <c r="C1027" s="5" t="s">
        <v>9</v>
      </c>
      <c r="D1027" s="5" t="s">
        <v>6</v>
      </c>
      <c r="E1027" s="5" t="s">
        <v>136</v>
      </c>
      <c r="F1027" s="5"/>
      <c r="G1027" s="121">
        <f>G1028+G1125+G1062+G1069</f>
        <v>375954462.18000001</v>
      </c>
      <c r="H1027" s="121">
        <f>H1028+H1125+H1062+H1069</f>
        <v>409543151.75</v>
      </c>
      <c r="I1027" s="121">
        <f>I1028+I1125+I1062+I1069</f>
        <v>408237087.72000003</v>
      </c>
      <c r="J1027" s="117">
        <f t="shared" si="207"/>
        <v>99.681092450351301</v>
      </c>
      <c r="K1027" s="24"/>
      <c r="L1027" s="24"/>
      <c r="M1027" s="24"/>
      <c r="N1027" s="24"/>
      <c r="O1027" s="24"/>
      <c r="P1027" s="24"/>
      <c r="Q1027" s="24"/>
      <c r="R1027" s="24"/>
      <c r="S1027" s="24"/>
      <c r="T1027" s="24"/>
      <c r="U1027" s="24"/>
      <c r="V1027" s="24"/>
      <c r="W1027" s="24"/>
      <c r="X1027" s="24"/>
      <c r="Y1027" s="24"/>
      <c r="Z1027" s="24"/>
      <c r="AA1027" s="24"/>
      <c r="AB1027" s="24"/>
      <c r="AC1027" s="24"/>
      <c r="AD1027" s="24"/>
      <c r="AE1027" s="24"/>
      <c r="AF1027" s="24"/>
      <c r="AG1027" s="24"/>
      <c r="AH1027" s="24"/>
      <c r="AI1027" s="24"/>
      <c r="AJ1027" s="24"/>
      <c r="AK1027" s="24"/>
      <c r="AL1027" s="24"/>
      <c r="AM1027" s="24"/>
      <c r="AN1027" s="24"/>
      <c r="AO1027" s="24"/>
      <c r="AP1027" s="24"/>
      <c r="AQ1027" s="24"/>
      <c r="AR1027" s="24"/>
      <c r="AS1027" s="24"/>
      <c r="AT1027" s="24"/>
      <c r="AU1027" s="24"/>
      <c r="AV1027" s="24"/>
      <c r="AW1027" s="24"/>
      <c r="AX1027" s="24"/>
      <c r="AY1027" s="24"/>
      <c r="AZ1027" s="24"/>
      <c r="BA1027" s="24"/>
      <c r="BB1027" s="24"/>
      <c r="BC1027" s="24"/>
      <c r="BD1027" s="24"/>
      <c r="BE1027" s="24"/>
      <c r="BF1027" s="24"/>
      <c r="BG1027" s="24"/>
      <c r="BH1027" s="24"/>
      <c r="BI1027" s="24"/>
      <c r="BJ1027" s="24"/>
      <c r="BK1027" s="24"/>
      <c r="BL1027" s="24"/>
      <c r="BM1027" s="24"/>
      <c r="BN1027" s="24"/>
      <c r="BO1027" s="24"/>
      <c r="BP1027" s="24"/>
      <c r="BQ1027" s="24"/>
      <c r="BR1027" s="24"/>
      <c r="BS1027" s="24"/>
      <c r="BT1027" s="24"/>
      <c r="BU1027" s="24"/>
      <c r="BV1027" s="24"/>
      <c r="BW1027" s="24"/>
      <c r="BX1027" s="24"/>
      <c r="BY1027" s="24"/>
      <c r="BZ1027" s="24"/>
      <c r="CA1027" s="24"/>
      <c r="CB1027" s="24"/>
      <c r="CC1027" s="24"/>
      <c r="CD1027" s="24"/>
      <c r="CE1027" s="24"/>
      <c r="CF1027" s="24"/>
      <c r="CG1027" s="24"/>
    </row>
    <row r="1028" spans="1:85" s="30" customFormat="1" ht="17.25" customHeight="1">
      <c r="A1028" s="50" t="s">
        <v>354</v>
      </c>
      <c r="B1028" s="5" t="s">
        <v>42</v>
      </c>
      <c r="C1028" s="5" t="s">
        <v>9</v>
      </c>
      <c r="D1028" s="5" t="s">
        <v>6</v>
      </c>
      <c r="E1028" s="5" t="s">
        <v>137</v>
      </c>
      <c r="F1028" s="5"/>
      <c r="G1028" s="121">
        <f>G1041+G1044+G1050+G1029+G1047+G1059+G1032+G1038+G1035+G1056+G1053</f>
        <v>355590352</v>
      </c>
      <c r="H1028" s="121">
        <f>H1041+H1044+H1050+H1029+H1047+H1059+H1032+H1038+H1035+H1056+H1053</f>
        <v>381046025.74000001</v>
      </c>
      <c r="I1028" s="121">
        <f>I1041+I1044+I1050+I1029+I1047+I1059+I1032+I1038+I1035+I1056+I1053</f>
        <v>379820785.51000005</v>
      </c>
      <c r="J1028" s="117">
        <f t="shared" si="207"/>
        <v>99.678453481408042</v>
      </c>
      <c r="K1028" s="24"/>
      <c r="L1028" s="24"/>
      <c r="M1028" s="24"/>
      <c r="N1028" s="24"/>
      <c r="O1028" s="24"/>
      <c r="P1028" s="24"/>
      <c r="Q1028" s="24"/>
      <c r="R1028" s="24"/>
      <c r="S1028" s="24"/>
      <c r="T1028" s="24"/>
      <c r="U1028" s="24"/>
      <c r="V1028" s="24"/>
      <c r="W1028" s="24"/>
      <c r="X1028" s="24"/>
      <c r="Y1028" s="24"/>
      <c r="Z1028" s="24"/>
      <c r="AA1028" s="24"/>
      <c r="AB1028" s="24"/>
      <c r="AC1028" s="24"/>
      <c r="AD1028" s="24"/>
      <c r="AE1028" s="24"/>
      <c r="AF1028" s="24"/>
      <c r="AG1028" s="24"/>
      <c r="AH1028" s="24"/>
      <c r="AI1028" s="24"/>
      <c r="AJ1028" s="24"/>
      <c r="AK1028" s="24"/>
      <c r="AL1028" s="24"/>
      <c r="AM1028" s="24"/>
      <c r="AN1028" s="24"/>
      <c r="AO1028" s="24"/>
      <c r="AP1028" s="24"/>
      <c r="AQ1028" s="24"/>
      <c r="AR1028" s="24"/>
      <c r="AS1028" s="24"/>
      <c r="AT1028" s="24"/>
      <c r="AU1028" s="24"/>
      <c r="AV1028" s="24"/>
      <c r="AW1028" s="24"/>
      <c r="AX1028" s="24"/>
      <c r="AY1028" s="24"/>
      <c r="AZ1028" s="24"/>
      <c r="BA1028" s="24"/>
      <c r="BB1028" s="24"/>
      <c r="BC1028" s="24"/>
      <c r="BD1028" s="24"/>
      <c r="BE1028" s="24"/>
      <c r="BF1028" s="24"/>
      <c r="BG1028" s="24"/>
      <c r="BH1028" s="24"/>
      <c r="BI1028" s="24"/>
      <c r="BJ1028" s="24"/>
      <c r="BK1028" s="24"/>
      <c r="BL1028" s="24"/>
      <c r="BM1028" s="24"/>
      <c r="BN1028" s="24"/>
      <c r="BO1028" s="24"/>
      <c r="BP1028" s="24"/>
      <c r="BQ1028" s="24"/>
      <c r="BR1028" s="24"/>
      <c r="BS1028" s="24"/>
      <c r="BT1028" s="24"/>
      <c r="BU1028" s="24"/>
      <c r="BV1028" s="24"/>
      <c r="BW1028" s="24"/>
      <c r="BX1028" s="24"/>
      <c r="BY1028" s="24"/>
      <c r="BZ1028" s="24"/>
      <c r="CA1028" s="24"/>
      <c r="CB1028" s="24"/>
      <c r="CC1028" s="24"/>
      <c r="CD1028" s="24"/>
      <c r="CE1028" s="24"/>
      <c r="CF1028" s="24"/>
      <c r="CG1028" s="24"/>
    </row>
    <row r="1029" spans="1:85" s="30" customFormat="1" ht="24" hidden="1">
      <c r="A1029" s="45" t="s">
        <v>250</v>
      </c>
      <c r="B1029" s="5" t="s">
        <v>42</v>
      </c>
      <c r="C1029" s="5" t="s">
        <v>9</v>
      </c>
      <c r="D1029" s="5" t="s">
        <v>6</v>
      </c>
      <c r="E1029" s="5" t="s">
        <v>204</v>
      </c>
      <c r="F1029" s="5"/>
      <c r="G1029" s="121">
        <f t="shared" ref="G1029:I1030" si="221">G1030</f>
        <v>0</v>
      </c>
      <c r="H1029" s="121">
        <f t="shared" si="221"/>
        <v>0</v>
      </c>
      <c r="I1029" s="121">
        <f t="shared" si="221"/>
        <v>0</v>
      </c>
      <c r="J1029" s="117" t="e">
        <f t="shared" si="207"/>
        <v>#DIV/0!</v>
      </c>
      <c r="K1029" s="24"/>
      <c r="L1029" s="24"/>
      <c r="M1029" s="24"/>
      <c r="N1029" s="24"/>
      <c r="O1029" s="24"/>
      <c r="P1029" s="24"/>
      <c r="Q1029" s="24"/>
      <c r="R1029" s="24"/>
      <c r="S1029" s="24"/>
      <c r="T1029" s="24"/>
      <c r="U1029" s="24"/>
      <c r="V1029" s="24"/>
      <c r="W1029" s="24"/>
      <c r="X1029" s="24"/>
      <c r="Y1029" s="24"/>
      <c r="Z1029" s="24"/>
      <c r="AA1029" s="24"/>
      <c r="AB1029" s="24"/>
      <c r="AC1029" s="24"/>
      <c r="AD1029" s="24"/>
      <c r="AE1029" s="24"/>
      <c r="AF1029" s="24"/>
      <c r="AG1029" s="24"/>
      <c r="AH1029" s="24"/>
      <c r="AI1029" s="24"/>
      <c r="AJ1029" s="24"/>
      <c r="AK1029" s="24"/>
      <c r="AL1029" s="24"/>
      <c r="AM1029" s="24"/>
      <c r="AN1029" s="24"/>
      <c r="AO1029" s="24"/>
      <c r="AP1029" s="24"/>
      <c r="AQ1029" s="24"/>
      <c r="AR1029" s="24"/>
      <c r="AS1029" s="24"/>
      <c r="AT1029" s="24"/>
      <c r="AU1029" s="24"/>
      <c r="AV1029" s="24"/>
      <c r="AW1029" s="24"/>
      <c r="AX1029" s="24"/>
      <c r="AY1029" s="24"/>
      <c r="AZ1029" s="24"/>
      <c r="BA1029" s="24"/>
      <c r="BB1029" s="24"/>
      <c r="BC1029" s="24"/>
      <c r="BD1029" s="24"/>
      <c r="BE1029" s="24"/>
      <c r="BF1029" s="24"/>
      <c r="BG1029" s="24"/>
      <c r="BH1029" s="24"/>
      <c r="BI1029" s="24"/>
      <c r="BJ1029" s="24"/>
      <c r="BK1029" s="24"/>
      <c r="BL1029" s="24"/>
      <c r="BM1029" s="24"/>
      <c r="BN1029" s="24"/>
      <c r="BO1029" s="24"/>
      <c r="BP1029" s="24"/>
      <c r="BQ1029" s="24"/>
      <c r="BR1029" s="24"/>
      <c r="BS1029" s="24"/>
      <c r="BT1029" s="24"/>
      <c r="BU1029" s="24"/>
      <c r="BV1029" s="24"/>
      <c r="BW1029" s="24"/>
      <c r="BX1029" s="24"/>
      <c r="BY1029" s="24"/>
      <c r="BZ1029" s="24"/>
      <c r="CA1029" s="24"/>
      <c r="CB1029" s="24"/>
      <c r="CC1029" s="24"/>
      <c r="CD1029" s="24"/>
      <c r="CE1029" s="24"/>
      <c r="CF1029" s="24"/>
      <c r="CG1029" s="24"/>
    </row>
    <row r="1030" spans="1:85" s="30" customFormat="1" ht="24" hidden="1">
      <c r="A1030" s="6" t="s">
        <v>98</v>
      </c>
      <c r="B1030" s="5" t="s">
        <v>42</v>
      </c>
      <c r="C1030" s="5" t="s">
        <v>9</v>
      </c>
      <c r="D1030" s="5" t="s">
        <v>6</v>
      </c>
      <c r="E1030" s="5" t="s">
        <v>204</v>
      </c>
      <c r="F1030" s="5" t="s">
        <v>83</v>
      </c>
      <c r="G1030" s="121">
        <f t="shared" si="221"/>
        <v>0</v>
      </c>
      <c r="H1030" s="121">
        <f t="shared" si="221"/>
        <v>0</v>
      </c>
      <c r="I1030" s="121">
        <f t="shared" si="221"/>
        <v>0</v>
      </c>
      <c r="J1030" s="117" t="e">
        <f t="shared" si="207"/>
        <v>#DIV/0!</v>
      </c>
      <c r="K1030" s="24"/>
      <c r="L1030" s="24"/>
      <c r="M1030" s="24"/>
      <c r="N1030" s="24"/>
      <c r="O1030" s="24"/>
      <c r="P1030" s="24"/>
      <c r="Q1030" s="24"/>
      <c r="R1030" s="24"/>
      <c r="S1030" s="24"/>
      <c r="T1030" s="24"/>
      <c r="U1030" s="24"/>
      <c r="V1030" s="24"/>
      <c r="W1030" s="24"/>
      <c r="X1030" s="24"/>
      <c r="Y1030" s="24"/>
      <c r="Z1030" s="24"/>
      <c r="AA1030" s="24"/>
      <c r="AB1030" s="24"/>
      <c r="AC1030" s="24"/>
      <c r="AD1030" s="24"/>
      <c r="AE1030" s="24"/>
      <c r="AF1030" s="24"/>
      <c r="AG1030" s="24"/>
      <c r="AH1030" s="24"/>
      <c r="AI1030" s="24"/>
      <c r="AJ1030" s="24"/>
      <c r="AK1030" s="24"/>
      <c r="AL1030" s="24"/>
      <c r="AM1030" s="24"/>
      <c r="AN1030" s="24"/>
      <c r="AO1030" s="24"/>
      <c r="AP1030" s="24"/>
      <c r="AQ1030" s="24"/>
      <c r="AR1030" s="24"/>
      <c r="AS1030" s="24"/>
      <c r="AT1030" s="24"/>
      <c r="AU1030" s="24"/>
      <c r="AV1030" s="24"/>
      <c r="AW1030" s="24"/>
      <c r="AX1030" s="24"/>
      <c r="AY1030" s="24"/>
      <c r="AZ1030" s="24"/>
      <c r="BA1030" s="24"/>
      <c r="BB1030" s="24"/>
      <c r="BC1030" s="24"/>
      <c r="BD1030" s="24"/>
      <c r="BE1030" s="24"/>
      <c r="BF1030" s="24"/>
      <c r="BG1030" s="24"/>
      <c r="BH1030" s="24"/>
      <c r="BI1030" s="24"/>
      <c r="BJ1030" s="24"/>
      <c r="BK1030" s="24"/>
      <c r="BL1030" s="24"/>
      <c r="BM1030" s="24"/>
      <c r="BN1030" s="24"/>
      <c r="BO1030" s="24"/>
      <c r="BP1030" s="24"/>
      <c r="BQ1030" s="24"/>
      <c r="BR1030" s="24"/>
      <c r="BS1030" s="24"/>
      <c r="BT1030" s="24"/>
      <c r="BU1030" s="24"/>
      <c r="BV1030" s="24"/>
      <c r="BW1030" s="24"/>
      <c r="BX1030" s="24"/>
      <c r="BY1030" s="24"/>
      <c r="BZ1030" s="24"/>
      <c r="CA1030" s="24"/>
      <c r="CB1030" s="24"/>
      <c r="CC1030" s="24"/>
      <c r="CD1030" s="24"/>
      <c r="CE1030" s="24"/>
      <c r="CF1030" s="24"/>
      <c r="CG1030" s="24"/>
    </row>
    <row r="1031" spans="1:85" s="30" customFormat="1" ht="12" hidden="1">
      <c r="A1031" s="6" t="s">
        <v>156</v>
      </c>
      <c r="B1031" s="5" t="s">
        <v>42</v>
      </c>
      <c r="C1031" s="5" t="s">
        <v>9</v>
      </c>
      <c r="D1031" s="5" t="s">
        <v>6</v>
      </c>
      <c r="E1031" s="5" t="s">
        <v>204</v>
      </c>
      <c r="F1031" s="5" t="s">
        <v>157</v>
      </c>
      <c r="G1031" s="121"/>
      <c r="H1031" s="121"/>
      <c r="I1031" s="121"/>
      <c r="J1031" s="117" t="e">
        <f t="shared" si="207"/>
        <v>#DIV/0!</v>
      </c>
      <c r="K1031" s="24"/>
      <c r="L1031" s="24"/>
      <c r="M1031" s="24"/>
      <c r="N1031" s="24"/>
      <c r="O1031" s="24"/>
      <c r="P1031" s="24"/>
      <c r="Q1031" s="24"/>
      <c r="R1031" s="24"/>
      <c r="S1031" s="24"/>
      <c r="T1031" s="24"/>
      <c r="U1031" s="24"/>
      <c r="V1031" s="24"/>
      <c r="W1031" s="24"/>
      <c r="X1031" s="24"/>
      <c r="Y1031" s="24"/>
      <c r="Z1031" s="24"/>
      <c r="AA1031" s="24"/>
      <c r="AB1031" s="24"/>
      <c r="AC1031" s="24"/>
      <c r="AD1031" s="24"/>
      <c r="AE1031" s="24"/>
      <c r="AF1031" s="24"/>
      <c r="AG1031" s="24"/>
      <c r="AH1031" s="24"/>
      <c r="AI1031" s="24"/>
      <c r="AJ1031" s="24"/>
      <c r="AK1031" s="24"/>
      <c r="AL1031" s="24"/>
      <c r="AM1031" s="24"/>
      <c r="AN1031" s="24"/>
      <c r="AO1031" s="24"/>
      <c r="AP1031" s="24"/>
      <c r="AQ1031" s="24"/>
      <c r="AR1031" s="24"/>
      <c r="AS1031" s="24"/>
      <c r="AT1031" s="24"/>
      <c r="AU1031" s="24"/>
      <c r="AV1031" s="24"/>
      <c r="AW1031" s="24"/>
      <c r="AX1031" s="24"/>
      <c r="AY1031" s="24"/>
      <c r="AZ1031" s="24"/>
      <c r="BA1031" s="24"/>
      <c r="BB1031" s="24"/>
      <c r="BC1031" s="24"/>
      <c r="BD1031" s="24"/>
      <c r="BE1031" s="24"/>
      <c r="BF1031" s="24"/>
      <c r="BG1031" s="24"/>
      <c r="BH1031" s="24"/>
      <c r="BI1031" s="24"/>
      <c r="BJ1031" s="24"/>
      <c r="BK1031" s="24"/>
      <c r="BL1031" s="24"/>
      <c r="BM1031" s="24"/>
      <c r="BN1031" s="24"/>
      <c r="BO1031" s="24"/>
      <c r="BP1031" s="24"/>
      <c r="BQ1031" s="24"/>
      <c r="BR1031" s="24"/>
      <c r="BS1031" s="24"/>
      <c r="BT1031" s="24"/>
      <c r="BU1031" s="24"/>
      <c r="BV1031" s="24"/>
      <c r="BW1031" s="24"/>
      <c r="BX1031" s="24"/>
      <c r="BY1031" s="24"/>
      <c r="BZ1031" s="24"/>
      <c r="CA1031" s="24"/>
      <c r="CB1031" s="24"/>
      <c r="CC1031" s="24"/>
      <c r="CD1031" s="24"/>
      <c r="CE1031" s="24"/>
      <c r="CF1031" s="24"/>
      <c r="CG1031" s="24"/>
    </row>
    <row r="1032" spans="1:85" s="30" customFormat="1" ht="60">
      <c r="A1032" s="6" t="s">
        <v>515</v>
      </c>
      <c r="B1032" s="5" t="s">
        <v>42</v>
      </c>
      <c r="C1032" s="5" t="s">
        <v>9</v>
      </c>
      <c r="D1032" s="5" t="s">
        <v>6</v>
      </c>
      <c r="E1032" s="5" t="s">
        <v>402</v>
      </c>
      <c r="F1032" s="5"/>
      <c r="G1032" s="121">
        <f t="shared" ref="G1032:I1033" si="222">G1033</f>
        <v>13121020</v>
      </c>
      <c r="H1032" s="121">
        <f t="shared" si="222"/>
        <v>0</v>
      </c>
      <c r="I1032" s="121">
        <f t="shared" si="222"/>
        <v>0</v>
      </c>
      <c r="J1032" s="117" t="e">
        <f t="shared" si="207"/>
        <v>#DIV/0!</v>
      </c>
      <c r="K1032" s="24"/>
      <c r="L1032" s="24"/>
      <c r="M1032" s="24"/>
      <c r="N1032" s="24"/>
      <c r="O1032" s="24"/>
      <c r="P1032" s="24"/>
      <c r="Q1032" s="24"/>
      <c r="R1032" s="24"/>
      <c r="S1032" s="24"/>
      <c r="T1032" s="24"/>
      <c r="U1032" s="24"/>
      <c r="V1032" s="24"/>
      <c r="W1032" s="24"/>
      <c r="X1032" s="24"/>
      <c r="Y1032" s="24"/>
      <c r="Z1032" s="24"/>
      <c r="AA1032" s="24"/>
      <c r="AB1032" s="24"/>
      <c r="AC1032" s="24"/>
      <c r="AD1032" s="24"/>
      <c r="AE1032" s="24"/>
      <c r="AF1032" s="24"/>
      <c r="AG1032" s="24"/>
      <c r="AH1032" s="24"/>
      <c r="AI1032" s="24"/>
      <c r="AJ1032" s="24"/>
      <c r="AK1032" s="24"/>
      <c r="AL1032" s="24"/>
      <c r="AM1032" s="24"/>
      <c r="AN1032" s="24"/>
      <c r="AO1032" s="24"/>
      <c r="AP1032" s="24"/>
      <c r="AQ1032" s="24"/>
      <c r="AR1032" s="24"/>
      <c r="AS1032" s="24"/>
      <c r="AT1032" s="24"/>
      <c r="AU1032" s="24"/>
      <c r="AV1032" s="24"/>
      <c r="AW1032" s="24"/>
      <c r="AX1032" s="24"/>
      <c r="AY1032" s="24"/>
      <c r="AZ1032" s="24"/>
      <c r="BA1032" s="24"/>
      <c r="BB1032" s="24"/>
      <c r="BC1032" s="24"/>
      <c r="BD1032" s="24"/>
      <c r="BE1032" s="24"/>
      <c r="BF1032" s="24"/>
      <c r="BG1032" s="24"/>
      <c r="BH1032" s="24"/>
      <c r="BI1032" s="24"/>
      <c r="BJ1032" s="24"/>
      <c r="BK1032" s="24"/>
      <c r="BL1032" s="24"/>
      <c r="BM1032" s="24"/>
      <c r="BN1032" s="24"/>
      <c r="BO1032" s="24"/>
      <c r="BP1032" s="24"/>
      <c r="BQ1032" s="24"/>
      <c r="BR1032" s="24"/>
      <c r="BS1032" s="24"/>
      <c r="BT1032" s="24"/>
      <c r="BU1032" s="24"/>
      <c r="BV1032" s="24"/>
      <c r="BW1032" s="24"/>
      <c r="BX1032" s="24"/>
      <c r="BY1032" s="24"/>
      <c r="BZ1032" s="24"/>
      <c r="CA1032" s="24"/>
      <c r="CB1032" s="24"/>
      <c r="CC1032" s="24"/>
      <c r="CD1032" s="24"/>
      <c r="CE1032" s="24"/>
      <c r="CF1032" s="24"/>
      <c r="CG1032" s="24"/>
    </row>
    <row r="1033" spans="1:85" s="30" customFormat="1" ht="24">
      <c r="A1033" s="6" t="s">
        <v>84</v>
      </c>
      <c r="B1033" s="5" t="s">
        <v>42</v>
      </c>
      <c r="C1033" s="5" t="s">
        <v>9</v>
      </c>
      <c r="D1033" s="5" t="s">
        <v>6</v>
      </c>
      <c r="E1033" s="5" t="s">
        <v>402</v>
      </c>
      <c r="F1033" s="5" t="s">
        <v>83</v>
      </c>
      <c r="G1033" s="121">
        <f t="shared" si="222"/>
        <v>13121020</v>
      </c>
      <c r="H1033" s="121">
        <f t="shared" si="222"/>
        <v>0</v>
      </c>
      <c r="I1033" s="121">
        <f t="shared" si="222"/>
        <v>0</v>
      </c>
      <c r="J1033" s="117" t="e">
        <f t="shared" si="207"/>
        <v>#DIV/0!</v>
      </c>
      <c r="K1033" s="24"/>
      <c r="L1033" s="24"/>
      <c r="M1033" s="24"/>
      <c r="N1033" s="24"/>
      <c r="O1033" s="24"/>
      <c r="P1033" s="24"/>
      <c r="Q1033" s="24"/>
      <c r="R1033" s="24"/>
      <c r="S1033" s="24"/>
      <c r="T1033" s="24"/>
      <c r="U1033" s="24"/>
      <c r="V1033" s="24"/>
      <c r="W1033" s="24"/>
      <c r="X1033" s="24"/>
      <c r="Y1033" s="24"/>
      <c r="Z1033" s="24"/>
      <c r="AA1033" s="24"/>
      <c r="AB1033" s="24"/>
      <c r="AC1033" s="24"/>
      <c r="AD1033" s="24"/>
      <c r="AE1033" s="24"/>
      <c r="AF1033" s="24"/>
      <c r="AG1033" s="24"/>
      <c r="AH1033" s="24"/>
      <c r="AI1033" s="24"/>
      <c r="AJ1033" s="24"/>
      <c r="AK1033" s="24"/>
      <c r="AL1033" s="24"/>
      <c r="AM1033" s="24"/>
      <c r="AN1033" s="24"/>
      <c r="AO1033" s="24"/>
      <c r="AP1033" s="24"/>
      <c r="AQ1033" s="24"/>
      <c r="AR1033" s="24"/>
      <c r="AS1033" s="24"/>
      <c r="AT1033" s="24"/>
      <c r="AU1033" s="24"/>
      <c r="AV1033" s="24"/>
      <c r="AW1033" s="24"/>
      <c r="AX1033" s="24"/>
      <c r="AY1033" s="24"/>
      <c r="AZ1033" s="24"/>
      <c r="BA1033" s="24"/>
      <c r="BB1033" s="24"/>
      <c r="BC1033" s="24"/>
      <c r="BD1033" s="24"/>
      <c r="BE1033" s="24"/>
      <c r="BF1033" s="24"/>
      <c r="BG1033" s="24"/>
      <c r="BH1033" s="24"/>
      <c r="BI1033" s="24"/>
      <c r="BJ1033" s="24"/>
      <c r="BK1033" s="24"/>
      <c r="BL1033" s="24"/>
      <c r="BM1033" s="24"/>
      <c r="BN1033" s="24"/>
      <c r="BO1033" s="24"/>
      <c r="BP1033" s="24"/>
      <c r="BQ1033" s="24"/>
      <c r="BR1033" s="24"/>
      <c r="BS1033" s="24"/>
      <c r="BT1033" s="24"/>
      <c r="BU1033" s="24"/>
      <c r="BV1033" s="24"/>
      <c r="BW1033" s="24"/>
      <c r="BX1033" s="24"/>
      <c r="BY1033" s="24"/>
      <c r="BZ1033" s="24"/>
      <c r="CA1033" s="24"/>
      <c r="CB1033" s="24"/>
      <c r="CC1033" s="24"/>
      <c r="CD1033" s="24"/>
      <c r="CE1033" s="24"/>
      <c r="CF1033" s="24"/>
      <c r="CG1033" s="24"/>
    </row>
    <row r="1034" spans="1:85" s="30" customFormat="1" ht="15" customHeight="1">
      <c r="A1034" s="6" t="s">
        <v>156</v>
      </c>
      <c r="B1034" s="5" t="s">
        <v>42</v>
      </c>
      <c r="C1034" s="5" t="s">
        <v>9</v>
      </c>
      <c r="D1034" s="5" t="s">
        <v>6</v>
      </c>
      <c r="E1034" s="5" t="s">
        <v>402</v>
      </c>
      <c r="F1034" s="5" t="s">
        <v>157</v>
      </c>
      <c r="G1034" s="121">
        <v>13121020</v>
      </c>
      <c r="H1034" s="121"/>
      <c r="I1034" s="121">
        <v>0</v>
      </c>
      <c r="J1034" s="117" t="e">
        <f t="shared" si="207"/>
        <v>#DIV/0!</v>
      </c>
      <c r="K1034" s="24"/>
      <c r="L1034" s="24"/>
      <c r="M1034" s="24"/>
      <c r="N1034" s="24"/>
      <c r="O1034" s="24"/>
      <c r="P1034" s="24"/>
      <c r="Q1034" s="24"/>
      <c r="R1034" s="24"/>
      <c r="S1034" s="24"/>
      <c r="T1034" s="24"/>
      <c r="U1034" s="24"/>
      <c r="V1034" s="24"/>
      <c r="W1034" s="24"/>
      <c r="X1034" s="24"/>
      <c r="Y1034" s="24"/>
      <c r="Z1034" s="24"/>
      <c r="AA1034" s="24"/>
      <c r="AB1034" s="24"/>
      <c r="AC1034" s="24"/>
      <c r="AD1034" s="24"/>
      <c r="AE1034" s="24"/>
      <c r="AF1034" s="24"/>
      <c r="AG1034" s="24"/>
      <c r="AH1034" s="24"/>
      <c r="AI1034" s="24"/>
      <c r="AJ1034" s="24"/>
      <c r="AK1034" s="24"/>
      <c r="AL1034" s="24"/>
      <c r="AM1034" s="24"/>
      <c r="AN1034" s="24"/>
      <c r="AO1034" s="24"/>
      <c r="AP1034" s="24"/>
      <c r="AQ1034" s="24"/>
      <c r="AR1034" s="24"/>
      <c r="AS1034" s="24"/>
      <c r="AT1034" s="24"/>
      <c r="AU1034" s="24"/>
      <c r="AV1034" s="24"/>
      <c r="AW1034" s="24"/>
      <c r="AX1034" s="24"/>
      <c r="AY1034" s="24"/>
      <c r="AZ1034" s="24"/>
      <c r="BA1034" s="24"/>
      <c r="BB1034" s="24"/>
      <c r="BC1034" s="24"/>
      <c r="BD1034" s="24"/>
      <c r="BE1034" s="24"/>
      <c r="BF1034" s="24"/>
      <c r="BG1034" s="24"/>
      <c r="BH1034" s="24"/>
      <c r="BI1034" s="24"/>
      <c r="BJ1034" s="24"/>
      <c r="BK1034" s="24"/>
      <c r="BL1034" s="24"/>
      <c r="BM1034" s="24"/>
      <c r="BN1034" s="24"/>
      <c r="BO1034" s="24"/>
      <c r="BP1034" s="24"/>
      <c r="BQ1034" s="24"/>
      <c r="BR1034" s="24"/>
      <c r="BS1034" s="24"/>
      <c r="BT1034" s="24"/>
      <c r="BU1034" s="24"/>
      <c r="BV1034" s="24"/>
      <c r="BW1034" s="24"/>
      <c r="BX1034" s="24"/>
      <c r="BY1034" s="24"/>
      <c r="BZ1034" s="24"/>
      <c r="CA1034" s="24"/>
      <c r="CB1034" s="24"/>
      <c r="CC1034" s="24"/>
      <c r="CD1034" s="24"/>
      <c r="CE1034" s="24"/>
      <c r="CF1034" s="24"/>
      <c r="CG1034" s="24"/>
    </row>
    <row r="1035" spans="1:85" s="30" customFormat="1" ht="12" hidden="1">
      <c r="A1035" s="6" t="s">
        <v>249</v>
      </c>
      <c r="B1035" s="5" t="s">
        <v>42</v>
      </c>
      <c r="C1035" s="5" t="s">
        <v>9</v>
      </c>
      <c r="D1035" s="5" t="s">
        <v>6</v>
      </c>
      <c r="E1035" s="5" t="s">
        <v>343</v>
      </c>
      <c r="F1035" s="5"/>
      <c r="G1035" s="121">
        <f t="shared" ref="G1035:I1036" si="223">G1036</f>
        <v>0</v>
      </c>
      <c r="H1035" s="121">
        <f t="shared" si="223"/>
        <v>0</v>
      </c>
      <c r="I1035" s="121">
        <f t="shared" si="223"/>
        <v>0</v>
      </c>
      <c r="J1035" s="117" t="e">
        <f t="shared" si="207"/>
        <v>#DIV/0!</v>
      </c>
      <c r="K1035" s="24"/>
      <c r="L1035" s="24"/>
      <c r="M1035" s="24"/>
      <c r="N1035" s="24"/>
      <c r="O1035" s="24"/>
      <c r="P1035" s="24"/>
      <c r="Q1035" s="24"/>
      <c r="R1035" s="24"/>
      <c r="S1035" s="24"/>
      <c r="T1035" s="24"/>
      <c r="U1035" s="24"/>
      <c r="V1035" s="24"/>
      <c r="W1035" s="24"/>
      <c r="X1035" s="24"/>
      <c r="Y1035" s="24"/>
      <c r="Z1035" s="24"/>
      <c r="AA1035" s="24"/>
      <c r="AB1035" s="24"/>
      <c r="AC1035" s="24"/>
      <c r="AD1035" s="24"/>
      <c r="AE1035" s="24"/>
      <c r="AF1035" s="24"/>
      <c r="AG1035" s="24"/>
      <c r="AH1035" s="24"/>
      <c r="AI1035" s="24"/>
      <c r="AJ1035" s="24"/>
      <c r="AK1035" s="24"/>
      <c r="AL1035" s="24"/>
      <c r="AM1035" s="24"/>
      <c r="AN1035" s="24"/>
      <c r="AO1035" s="24"/>
      <c r="AP1035" s="24"/>
      <c r="AQ1035" s="24"/>
      <c r="AR1035" s="24"/>
      <c r="AS1035" s="24"/>
      <c r="AT1035" s="24"/>
      <c r="AU1035" s="24"/>
      <c r="AV1035" s="24"/>
      <c r="AW1035" s="24"/>
      <c r="AX1035" s="24"/>
      <c r="AY1035" s="24"/>
      <c r="AZ1035" s="24"/>
      <c r="BA1035" s="24"/>
      <c r="BB1035" s="24"/>
      <c r="BC1035" s="24"/>
      <c r="BD1035" s="24"/>
      <c r="BE1035" s="24"/>
      <c r="BF1035" s="24"/>
      <c r="BG1035" s="24"/>
      <c r="BH1035" s="24"/>
      <c r="BI1035" s="24"/>
      <c r="BJ1035" s="24"/>
      <c r="BK1035" s="24"/>
      <c r="BL1035" s="24"/>
      <c r="BM1035" s="24"/>
      <c r="BN1035" s="24"/>
      <c r="BO1035" s="24"/>
      <c r="BP1035" s="24"/>
      <c r="BQ1035" s="24"/>
      <c r="BR1035" s="24"/>
      <c r="BS1035" s="24"/>
      <c r="BT1035" s="24"/>
      <c r="BU1035" s="24"/>
      <c r="BV1035" s="24"/>
      <c r="BW1035" s="24"/>
      <c r="BX1035" s="24"/>
      <c r="BY1035" s="24"/>
      <c r="BZ1035" s="24"/>
      <c r="CA1035" s="24"/>
      <c r="CB1035" s="24"/>
      <c r="CC1035" s="24"/>
      <c r="CD1035" s="24"/>
      <c r="CE1035" s="24"/>
      <c r="CF1035" s="24"/>
      <c r="CG1035" s="24"/>
    </row>
    <row r="1036" spans="1:85" s="30" customFormat="1" ht="24" hidden="1">
      <c r="A1036" s="6" t="s">
        <v>84</v>
      </c>
      <c r="B1036" s="5" t="s">
        <v>42</v>
      </c>
      <c r="C1036" s="5" t="s">
        <v>9</v>
      </c>
      <c r="D1036" s="5" t="s">
        <v>6</v>
      </c>
      <c r="E1036" s="5" t="s">
        <v>343</v>
      </c>
      <c r="F1036" s="5" t="s">
        <v>83</v>
      </c>
      <c r="G1036" s="121">
        <f t="shared" si="223"/>
        <v>0</v>
      </c>
      <c r="H1036" s="121">
        <f t="shared" si="223"/>
        <v>0</v>
      </c>
      <c r="I1036" s="121">
        <f t="shared" si="223"/>
        <v>0</v>
      </c>
      <c r="J1036" s="117" t="e">
        <f t="shared" si="207"/>
        <v>#DIV/0!</v>
      </c>
      <c r="K1036" s="24"/>
      <c r="L1036" s="24"/>
      <c r="M1036" s="24"/>
      <c r="N1036" s="24"/>
      <c r="O1036" s="24"/>
      <c r="P1036" s="24"/>
      <c r="Q1036" s="24"/>
      <c r="R1036" s="24"/>
      <c r="S1036" s="24"/>
      <c r="T1036" s="24"/>
      <c r="U1036" s="24"/>
      <c r="V1036" s="24"/>
      <c r="W1036" s="24"/>
      <c r="X1036" s="24"/>
      <c r="Y1036" s="24"/>
      <c r="Z1036" s="24"/>
      <c r="AA1036" s="24"/>
      <c r="AB1036" s="24"/>
      <c r="AC1036" s="24"/>
      <c r="AD1036" s="24"/>
      <c r="AE1036" s="24"/>
      <c r="AF1036" s="24"/>
      <c r="AG1036" s="24"/>
      <c r="AH1036" s="24"/>
      <c r="AI1036" s="24"/>
      <c r="AJ1036" s="24"/>
      <c r="AK1036" s="24"/>
      <c r="AL1036" s="24"/>
      <c r="AM1036" s="24"/>
      <c r="AN1036" s="24"/>
      <c r="AO1036" s="24"/>
      <c r="AP1036" s="24"/>
      <c r="AQ1036" s="24"/>
      <c r="AR1036" s="24"/>
      <c r="AS1036" s="24"/>
      <c r="AT1036" s="24"/>
      <c r="AU1036" s="24"/>
      <c r="AV1036" s="24"/>
      <c r="AW1036" s="24"/>
      <c r="AX1036" s="24"/>
      <c r="AY1036" s="24"/>
      <c r="AZ1036" s="24"/>
      <c r="BA1036" s="24"/>
      <c r="BB1036" s="24"/>
      <c r="BC1036" s="24"/>
      <c r="BD1036" s="24"/>
      <c r="BE1036" s="24"/>
      <c r="BF1036" s="24"/>
      <c r="BG1036" s="24"/>
      <c r="BH1036" s="24"/>
      <c r="BI1036" s="24"/>
      <c r="BJ1036" s="24"/>
      <c r="BK1036" s="24"/>
      <c r="BL1036" s="24"/>
      <c r="BM1036" s="24"/>
      <c r="BN1036" s="24"/>
      <c r="BO1036" s="24"/>
      <c r="BP1036" s="24"/>
      <c r="BQ1036" s="24"/>
      <c r="BR1036" s="24"/>
      <c r="BS1036" s="24"/>
      <c r="BT1036" s="24"/>
      <c r="BU1036" s="24"/>
      <c r="BV1036" s="24"/>
      <c r="BW1036" s="24"/>
      <c r="BX1036" s="24"/>
      <c r="BY1036" s="24"/>
      <c r="BZ1036" s="24"/>
      <c r="CA1036" s="24"/>
      <c r="CB1036" s="24"/>
      <c r="CC1036" s="24"/>
      <c r="CD1036" s="24"/>
      <c r="CE1036" s="24"/>
      <c r="CF1036" s="24"/>
      <c r="CG1036" s="24"/>
    </row>
    <row r="1037" spans="1:85" s="30" customFormat="1" ht="12" hidden="1">
      <c r="A1037" s="6" t="s">
        <v>156</v>
      </c>
      <c r="B1037" s="5" t="s">
        <v>42</v>
      </c>
      <c r="C1037" s="5" t="s">
        <v>9</v>
      </c>
      <c r="D1037" s="5" t="s">
        <v>6</v>
      </c>
      <c r="E1037" s="5" t="s">
        <v>343</v>
      </c>
      <c r="F1037" s="5" t="s">
        <v>157</v>
      </c>
      <c r="G1037" s="121"/>
      <c r="H1037" s="121"/>
      <c r="I1037" s="121"/>
      <c r="J1037" s="117" t="e">
        <f t="shared" si="207"/>
        <v>#DIV/0!</v>
      </c>
      <c r="K1037" s="24"/>
      <c r="L1037" s="24"/>
      <c r="M1037" s="24"/>
      <c r="N1037" s="24"/>
      <c r="O1037" s="24"/>
      <c r="P1037" s="24"/>
      <c r="Q1037" s="24"/>
      <c r="R1037" s="24"/>
      <c r="S1037" s="24"/>
      <c r="T1037" s="24"/>
      <c r="U1037" s="24"/>
      <c r="V1037" s="24"/>
      <c r="W1037" s="24"/>
      <c r="X1037" s="24"/>
      <c r="Y1037" s="24"/>
      <c r="Z1037" s="24"/>
      <c r="AA1037" s="24"/>
      <c r="AB1037" s="24"/>
      <c r="AC1037" s="24"/>
      <c r="AD1037" s="24"/>
      <c r="AE1037" s="24"/>
      <c r="AF1037" s="24"/>
      <c r="AG1037" s="24"/>
      <c r="AH1037" s="24"/>
      <c r="AI1037" s="24"/>
      <c r="AJ1037" s="24"/>
      <c r="AK1037" s="24"/>
      <c r="AL1037" s="24"/>
      <c r="AM1037" s="24"/>
      <c r="AN1037" s="24"/>
      <c r="AO1037" s="24"/>
      <c r="AP1037" s="24"/>
      <c r="AQ1037" s="24"/>
      <c r="AR1037" s="24"/>
      <c r="AS1037" s="24"/>
      <c r="AT1037" s="24"/>
      <c r="AU1037" s="24"/>
      <c r="AV1037" s="24"/>
      <c r="AW1037" s="24"/>
      <c r="AX1037" s="24"/>
      <c r="AY1037" s="24"/>
      <c r="AZ1037" s="24"/>
      <c r="BA1037" s="24"/>
      <c r="BB1037" s="24"/>
      <c r="BC1037" s="24"/>
      <c r="BD1037" s="24"/>
      <c r="BE1037" s="24"/>
      <c r="BF1037" s="24"/>
      <c r="BG1037" s="24"/>
      <c r="BH1037" s="24"/>
      <c r="BI1037" s="24"/>
      <c r="BJ1037" s="24"/>
      <c r="BK1037" s="24"/>
      <c r="BL1037" s="24"/>
      <c r="BM1037" s="24"/>
      <c r="BN1037" s="24"/>
      <c r="BO1037" s="24"/>
      <c r="BP1037" s="24"/>
      <c r="BQ1037" s="24"/>
      <c r="BR1037" s="24"/>
      <c r="BS1037" s="24"/>
      <c r="BT1037" s="24"/>
      <c r="BU1037" s="24"/>
      <c r="BV1037" s="24"/>
      <c r="BW1037" s="24"/>
      <c r="BX1037" s="24"/>
      <c r="BY1037" s="24"/>
      <c r="BZ1037" s="24"/>
      <c r="CA1037" s="24"/>
      <c r="CB1037" s="24"/>
      <c r="CC1037" s="24"/>
      <c r="CD1037" s="24"/>
      <c r="CE1037" s="24"/>
      <c r="CF1037" s="24"/>
      <c r="CG1037" s="24"/>
    </row>
    <row r="1038" spans="1:85" s="30" customFormat="1" ht="24" hidden="1">
      <c r="A1038" s="6" t="s">
        <v>334</v>
      </c>
      <c r="B1038" s="5" t="s">
        <v>42</v>
      </c>
      <c r="C1038" s="5" t="s">
        <v>9</v>
      </c>
      <c r="D1038" s="5" t="s">
        <v>6</v>
      </c>
      <c r="E1038" s="5" t="s">
        <v>333</v>
      </c>
      <c r="F1038" s="5"/>
      <c r="G1038" s="121">
        <f t="shared" ref="G1038:I1039" si="224">G1039</f>
        <v>0</v>
      </c>
      <c r="H1038" s="121">
        <f t="shared" si="224"/>
        <v>0</v>
      </c>
      <c r="I1038" s="121">
        <f t="shared" si="224"/>
        <v>0</v>
      </c>
      <c r="J1038" s="117" t="e">
        <f t="shared" si="207"/>
        <v>#DIV/0!</v>
      </c>
      <c r="K1038" s="24"/>
      <c r="L1038" s="24"/>
      <c r="M1038" s="24"/>
      <c r="N1038" s="24"/>
      <c r="O1038" s="24"/>
      <c r="P1038" s="24"/>
      <c r="Q1038" s="24"/>
      <c r="R1038" s="24"/>
      <c r="S1038" s="24"/>
      <c r="T1038" s="24"/>
      <c r="U1038" s="24"/>
      <c r="V1038" s="24"/>
      <c r="W1038" s="24"/>
      <c r="X1038" s="24"/>
      <c r="Y1038" s="24"/>
      <c r="Z1038" s="24"/>
      <c r="AA1038" s="24"/>
      <c r="AB1038" s="24"/>
      <c r="AC1038" s="24"/>
      <c r="AD1038" s="24"/>
      <c r="AE1038" s="24"/>
      <c r="AF1038" s="24"/>
      <c r="AG1038" s="24"/>
      <c r="AH1038" s="24"/>
      <c r="AI1038" s="24"/>
      <c r="AJ1038" s="24"/>
      <c r="AK1038" s="24"/>
      <c r="AL1038" s="24"/>
      <c r="AM1038" s="24"/>
      <c r="AN1038" s="24"/>
      <c r="AO1038" s="24"/>
      <c r="AP1038" s="24"/>
      <c r="AQ1038" s="24"/>
      <c r="AR1038" s="24"/>
      <c r="AS1038" s="24"/>
      <c r="AT1038" s="24"/>
      <c r="AU1038" s="24"/>
      <c r="AV1038" s="24"/>
      <c r="AW1038" s="24"/>
      <c r="AX1038" s="24"/>
      <c r="AY1038" s="24"/>
      <c r="AZ1038" s="24"/>
      <c r="BA1038" s="24"/>
      <c r="BB1038" s="24"/>
      <c r="BC1038" s="24"/>
      <c r="BD1038" s="24"/>
      <c r="BE1038" s="24"/>
      <c r="BF1038" s="24"/>
      <c r="BG1038" s="24"/>
      <c r="BH1038" s="24"/>
      <c r="BI1038" s="24"/>
      <c r="BJ1038" s="24"/>
      <c r="BK1038" s="24"/>
      <c r="BL1038" s="24"/>
      <c r="BM1038" s="24"/>
      <c r="BN1038" s="24"/>
      <c r="BO1038" s="24"/>
      <c r="BP1038" s="24"/>
      <c r="BQ1038" s="24"/>
      <c r="BR1038" s="24"/>
      <c r="BS1038" s="24"/>
      <c r="BT1038" s="24"/>
      <c r="BU1038" s="24"/>
      <c r="BV1038" s="24"/>
      <c r="BW1038" s="24"/>
      <c r="BX1038" s="24"/>
      <c r="BY1038" s="24"/>
      <c r="BZ1038" s="24"/>
      <c r="CA1038" s="24"/>
      <c r="CB1038" s="24"/>
      <c r="CC1038" s="24"/>
      <c r="CD1038" s="24"/>
      <c r="CE1038" s="24"/>
      <c r="CF1038" s="24"/>
      <c r="CG1038" s="24"/>
    </row>
    <row r="1039" spans="1:85" s="30" customFormat="1" ht="24" hidden="1">
      <c r="A1039" s="6" t="s">
        <v>84</v>
      </c>
      <c r="B1039" s="5" t="s">
        <v>42</v>
      </c>
      <c r="C1039" s="5" t="s">
        <v>9</v>
      </c>
      <c r="D1039" s="5" t="s">
        <v>6</v>
      </c>
      <c r="E1039" s="5" t="s">
        <v>333</v>
      </c>
      <c r="F1039" s="5" t="s">
        <v>83</v>
      </c>
      <c r="G1039" s="121">
        <f t="shared" si="224"/>
        <v>0</v>
      </c>
      <c r="H1039" s="121">
        <f t="shared" si="224"/>
        <v>0</v>
      </c>
      <c r="I1039" s="121">
        <f t="shared" si="224"/>
        <v>0</v>
      </c>
      <c r="J1039" s="117" t="e">
        <f t="shared" si="207"/>
        <v>#DIV/0!</v>
      </c>
      <c r="K1039" s="24"/>
      <c r="L1039" s="24"/>
      <c r="M1039" s="24"/>
      <c r="N1039" s="24"/>
      <c r="O1039" s="24"/>
      <c r="P1039" s="24"/>
      <c r="Q1039" s="24"/>
      <c r="R1039" s="24"/>
      <c r="S1039" s="24"/>
      <c r="T1039" s="24"/>
      <c r="U1039" s="24"/>
      <c r="V1039" s="24"/>
      <c r="W1039" s="24"/>
      <c r="X1039" s="24"/>
      <c r="Y1039" s="24"/>
      <c r="Z1039" s="24"/>
      <c r="AA1039" s="24"/>
      <c r="AB1039" s="24"/>
      <c r="AC1039" s="24"/>
      <c r="AD1039" s="24"/>
      <c r="AE1039" s="24"/>
      <c r="AF1039" s="24"/>
      <c r="AG1039" s="24"/>
      <c r="AH1039" s="24"/>
      <c r="AI1039" s="24"/>
      <c r="AJ1039" s="24"/>
      <c r="AK1039" s="24"/>
      <c r="AL1039" s="24"/>
      <c r="AM1039" s="24"/>
      <c r="AN1039" s="24"/>
      <c r="AO1039" s="24"/>
      <c r="AP1039" s="24"/>
      <c r="AQ1039" s="24"/>
      <c r="AR1039" s="24"/>
      <c r="AS1039" s="24"/>
      <c r="AT1039" s="24"/>
      <c r="AU1039" s="24"/>
      <c r="AV1039" s="24"/>
      <c r="AW1039" s="24"/>
      <c r="AX1039" s="24"/>
      <c r="AY1039" s="24"/>
      <c r="AZ1039" s="24"/>
      <c r="BA1039" s="24"/>
      <c r="BB1039" s="24"/>
      <c r="BC1039" s="24"/>
      <c r="BD1039" s="24"/>
      <c r="BE1039" s="24"/>
      <c r="BF1039" s="24"/>
      <c r="BG1039" s="24"/>
      <c r="BH1039" s="24"/>
      <c r="BI1039" s="24"/>
      <c r="BJ1039" s="24"/>
      <c r="BK1039" s="24"/>
      <c r="BL1039" s="24"/>
      <c r="BM1039" s="24"/>
      <c r="BN1039" s="24"/>
      <c r="BO1039" s="24"/>
      <c r="BP1039" s="24"/>
      <c r="BQ1039" s="24"/>
      <c r="BR1039" s="24"/>
      <c r="BS1039" s="24"/>
      <c r="BT1039" s="24"/>
      <c r="BU1039" s="24"/>
      <c r="BV1039" s="24"/>
      <c r="BW1039" s="24"/>
      <c r="BX1039" s="24"/>
      <c r="BY1039" s="24"/>
      <c r="BZ1039" s="24"/>
      <c r="CA1039" s="24"/>
      <c r="CB1039" s="24"/>
      <c r="CC1039" s="24"/>
      <c r="CD1039" s="24"/>
      <c r="CE1039" s="24"/>
      <c r="CF1039" s="24"/>
      <c r="CG1039" s="24"/>
    </row>
    <row r="1040" spans="1:85" s="30" customFormat="1" ht="12" hidden="1">
      <c r="A1040" s="6" t="s">
        <v>156</v>
      </c>
      <c r="B1040" s="5" t="s">
        <v>42</v>
      </c>
      <c r="C1040" s="5" t="s">
        <v>9</v>
      </c>
      <c r="D1040" s="5" t="s">
        <v>6</v>
      </c>
      <c r="E1040" s="5" t="s">
        <v>333</v>
      </c>
      <c r="F1040" s="5" t="s">
        <v>157</v>
      </c>
      <c r="G1040" s="121"/>
      <c r="H1040" s="121"/>
      <c r="I1040" s="121"/>
      <c r="J1040" s="117" t="e">
        <f t="shared" si="207"/>
        <v>#DIV/0!</v>
      </c>
      <c r="K1040" s="24"/>
      <c r="L1040" s="24"/>
      <c r="M1040" s="24"/>
      <c r="N1040" s="24"/>
      <c r="O1040" s="24"/>
      <c r="P1040" s="24"/>
      <c r="Q1040" s="24"/>
      <c r="R1040" s="24"/>
      <c r="S1040" s="24"/>
      <c r="T1040" s="24"/>
      <c r="U1040" s="24"/>
      <c r="V1040" s="24"/>
      <c r="W1040" s="24"/>
      <c r="X1040" s="24"/>
      <c r="Y1040" s="24"/>
      <c r="Z1040" s="24"/>
      <c r="AA1040" s="24"/>
      <c r="AB1040" s="24"/>
      <c r="AC1040" s="24"/>
      <c r="AD1040" s="24"/>
      <c r="AE1040" s="24"/>
      <c r="AF1040" s="24"/>
      <c r="AG1040" s="24"/>
      <c r="AH1040" s="24"/>
      <c r="AI1040" s="24"/>
      <c r="AJ1040" s="24"/>
      <c r="AK1040" s="24"/>
      <c r="AL1040" s="24"/>
      <c r="AM1040" s="24"/>
      <c r="AN1040" s="24"/>
      <c r="AO1040" s="24"/>
      <c r="AP1040" s="24"/>
      <c r="AQ1040" s="24"/>
      <c r="AR1040" s="24"/>
      <c r="AS1040" s="24"/>
      <c r="AT1040" s="24"/>
      <c r="AU1040" s="24"/>
      <c r="AV1040" s="24"/>
      <c r="AW1040" s="24"/>
      <c r="AX1040" s="24"/>
      <c r="AY1040" s="24"/>
      <c r="AZ1040" s="24"/>
      <c r="BA1040" s="24"/>
      <c r="BB1040" s="24"/>
      <c r="BC1040" s="24"/>
      <c r="BD1040" s="24"/>
      <c r="BE1040" s="24"/>
      <c r="BF1040" s="24"/>
      <c r="BG1040" s="24"/>
      <c r="BH1040" s="24"/>
      <c r="BI1040" s="24"/>
      <c r="BJ1040" s="24"/>
      <c r="BK1040" s="24"/>
      <c r="BL1040" s="24"/>
      <c r="BM1040" s="24"/>
      <c r="BN1040" s="24"/>
      <c r="BO1040" s="24"/>
      <c r="BP1040" s="24"/>
      <c r="BQ1040" s="24"/>
      <c r="BR1040" s="24"/>
      <c r="BS1040" s="24"/>
      <c r="BT1040" s="24"/>
      <c r="BU1040" s="24"/>
      <c r="BV1040" s="24"/>
      <c r="BW1040" s="24"/>
      <c r="BX1040" s="24"/>
      <c r="BY1040" s="24"/>
      <c r="BZ1040" s="24"/>
      <c r="CA1040" s="24"/>
      <c r="CB1040" s="24"/>
      <c r="CC1040" s="24"/>
      <c r="CD1040" s="24"/>
      <c r="CE1040" s="24"/>
      <c r="CF1040" s="24"/>
      <c r="CG1040" s="24"/>
    </row>
    <row r="1041" spans="1:85" s="30" customFormat="1" ht="13.5" customHeight="1">
      <c r="A1041" s="6" t="s">
        <v>105</v>
      </c>
      <c r="B1041" s="5" t="s">
        <v>42</v>
      </c>
      <c r="C1041" s="5" t="s">
        <v>9</v>
      </c>
      <c r="D1041" s="5" t="s">
        <v>6</v>
      </c>
      <c r="E1041" s="5" t="s">
        <v>512</v>
      </c>
      <c r="F1041" s="5"/>
      <c r="G1041" s="121">
        <f t="shared" ref="G1041:I1042" si="225">G1042</f>
        <v>203920011</v>
      </c>
      <c r="H1041" s="121">
        <f t="shared" si="225"/>
        <v>217372358</v>
      </c>
      <c r="I1041" s="121">
        <f t="shared" si="225"/>
        <v>217372358</v>
      </c>
      <c r="J1041" s="117">
        <f t="shared" si="207"/>
        <v>100</v>
      </c>
      <c r="K1041" s="24"/>
      <c r="L1041" s="24"/>
      <c r="M1041" s="24"/>
      <c r="N1041" s="24"/>
      <c r="O1041" s="24"/>
      <c r="P1041" s="24"/>
      <c r="Q1041" s="24"/>
      <c r="R1041" s="24"/>
      <c r="S1041" s="24"/>
      <c r="T1041" s="24"/>
      <c r="U1041" s="24"/>
      <c r="V1041" s="24"/>
      <c r="W1041" s="24"/>
      <c r="X1041" s="24"/>
      <c r="Y1041" s="24"/>
      <c r="Z1041" s="24"/>
      <c r="AA1041" s="24"/>
      <c r="AB1041" s="24"/>
      <c r="AC1041" s="24"/>
      <c r="AD1041" s="24"/>
      <c r="AE1041" s="24"/>
      <c r="AF1041" s="24"/>
      <c r="AG1041" s="24"/>
      <c r="AH1041" s="24"/>
      <c r="AI1041" s="24"/>
      <c r="AJ1041" s="24"/>
      <c r="AK1041" s="24"/>
      <c r="AL1041" s="24"/>
      <c r="AM1041" s="24"/>
      <c r="AN1041" s="24"/>
      <c r="AO1041" s="24"/>
      <c r="AP1041" s="24"/>
      <c r="AQ1041" s="24"/>
      <c r="AR1041" s="24"/>
      <c r="AS1041" s="24"/>
      <c r="AT1041" s="24"/>
      <c r="AU1041" s="24"/>
      <c r="AV1041" s="24"/>
      <c r="AW1041" s="24"/>
      <c r="AX1041" s="24"/>
      <c r="AY1041" s="24"/>
      <c r="AZ1041" s="24"/>
      <c r="BA1041" s="24"/>
      <c r="BB1041" s="24"/>
      <c r="BC1041" s="24"/>
      <c r="BD1041" s="24"/>
      <c r="BE1041" s="24"/>
      <c r="BF1041" s="24"/>
      <c r="BG1041" s="24"/>
      <c r="BH1041" s="24"/>
      <c r="BI1041" s="24"/>
      <c r="BJ1041" s="24"/>
      <c r="BK1041" s="24"/>
      <c r="BL1041" s="24"/>
      <c r="BM1041" s="24"/>
      <c r="BN1041" s="24"/>
      <c r="BO1041" s="24"/>
      <c r="BP1041" s="24"/>
      <c r="BQ1041" s="24"/>
      <c r="BR1041" s="24"/>
      <c r="BS1041" s="24"/>
      <c r="BT1041" s="24"/>
      <c r="BU1041" s="24"/>
      <c r="BV1041" s="24"/>
      <c r="BW1041" s="24"/>
      <c r="BX1041" s="24"/>
      <c r="BY1041" s="24"/>
      <c r="BZ1041" s="24"/>
      <c r="CA1041" s="24"/>
      <c r="CB1041" s="24"/>
      <c r="CC1041" s="24"/>
      <c r="CD1041" s="24"/>
      <c r="CE1041" s="24"/>
      <c r="CF1041" s="24"/>
      <c r="CG1041" s="24"/>
    </row>
    <row r="1042" spans="1:85" s="30" customFormat="1" ht="24">
      <c r="A1042" s="6" t="s">
        <v>84</v>
      </c>
      <c r="B1042" s="5" t="s">
        <v>42</v>
      </c>
      <c r="C1042" s="5" t="s">
        <v>9</v>
      </c>
      <c r="D1042" s="5" t="s">
        <v>6</v>
      </c>
      <c r="E1042" s="5" t="s">
        <v>512</v>
      </c>
      <c r="F1042" s="5" t="s">
        <v>83</v>
      </c>
      <c r="G1042" s="121">
        <f t="shared" si="225"/>
        <v>203920011</v>
      </c>
      <c r="H1042" s="121">
        <f t="shared" si="225"/>
        <v>217372358</v>
      </c>
      <c r="I1042" s="121">
        <f t="shared" si="225"/>
        <v>217372358</v>
      </c>
      <c r="J1042" s="117">
        <f t="shared" si="207"/>
        <v>100</v>
      </c>
      <c r="K1042" s="24"/>
      <c r="L1042" s="24"/>
      <c r="M1042" s="24"/>
      <c r="N1042" s="24"/>
      <c r="O1042" s="24"/>
      <c r="P1042" s="24"/>
      <c r="Q1042" s="24"/>
      <c r="R1042" s="24"/>
      <c r="S1042" s="24"/>
      <c r="T1042" s="24"/>
      <c r="U1042" s="24"/>
      <c r="V1042" s="24"/>
      <c r="W1042" s="24"/>
      <c r="X1042" s="24"/>
      <c r="Y1042" s="24"/>
      <c r="Z1042" s="24"/>
      <c r="AA1042" s="24"/>
      <c r="AB1042" s="24"/>
      <c r="AC1042" s="24"/>
      <c r="AD1042" s="24"/>
      <c r="AE1042" s="24"/>
      <c r="AF1042" s="24"/>
      <c r="AG1042" s="24"/>
      <c r="AH1042" s="24"/>
      <c r="AI1042" s="24"/>
      <c r="AJ1042" s="24"/>
      <c r="AK1042" s="24"/>
      <c r="AL1042" s="24"/>
      <c r="AM1042" s="24"/>
      <c r="AN1042" s="24"/>
      <c r="AO1042" s="24"/>
      <c r="AP1042" s="24"/>
      <c r="AQ1042" s="24"/>
      <c r="AR1042" s="24"/>
      <c r="AS1042" s="24"/>
      <c r="AT1042" s="24"/>
      <c r="AU1042" s="24"/>
      <c r="AV1042" s="24"/>
      <c r="AW1042" s="24"/>
      <c r="AX1042" s="24"/>
      <c r="AY1042" s="24"/>
      <c r="AZ1042" s="24"/>
      <c r="BA1042" s="24"/>
      <c r="BB1042" s="24"/>
      <c r="BC1042" s="24"/>
      <c r="BD1042" s="24"/>
      <c r="BE1042" s="24"/>
      <c r="BF1042" s="24"/>
      <c r="BG1042" s="24"/>
      <c r="BH1042" s="24"/>
      <c r="BI1042" s="24"/>
      <c r="BJ1042" s="24"/>
      <c r="BK1042" s="24"/>
      <c r="BL1042" s="24"/>
      <c r="BM1042" s="24"/>
      <c r="BN1042" s="24"/>
      <c r="BO1042" s="24"/>
      <c r="BP1042" s="24"/>
      <c r="BQ1042" s="24"/>
      <c r="BR1042" s="24"/>
      <c r="BS1042" s="24"/>
      <c r="BT1042" s="24"/>
      <c r="BU1042" s="24"/>
      <c r="BV1042" s="24"/>
      <c r="BW1042" s="24"/>
      <c r="BX1042" s="24"/>
      <c r="BY1042" s="24"/>
      <c r="BZ1042" s="24"/>
      <c r="CA1042" s="24"/>
      <c r="CB1042" s="24"/>
      <c r="CC1042" s="24"/>
      <c r="CD1042" s="24"/>
      <c r="CE1042" s="24"/>
      <c r="CF1042" s="24"/>
      <c r="CG1042" s="24"/>
    </row>
    <row r="1043" spans="1:85" s="30" customFormat="1" ht="12">
      <c r="A1043" s="6" t="s">
        <v>156</v>
      </c>
      <c r="B1043" s="5" t="s">
        <v>42</v>
      </c>
      <c r="C1043" s="5" t="s">
        <v>9</v>
      </c>
      <c r="D1043" s="5" t="s">
        <v>6</v>
      </c>
      <c r="E1043" s="5" t="s">
        <v>512</v>
      </c>
      <c r="F1043" s="5" t="s">
        <v>157</v>
      </c>
      <c r="G1043" s="121">
        <v>203920011</v>
      </c>
      <c r="H1043" s="121">
        <v>217372358</v>
      </c>
      <c r="I1043" s="121">
        <v>217372358</v>
      </c>
      <c r="J1043" s="117">
        <f t="shared" ref="J1043:J1106" si="226">I1043/H1043*100</f>
        <v>100</v>
      </c>
      <c r="K1043" s="24"/>
      <c r="L1043" s="24"/>
      <c r="M1043" s="24"/>
      <c r="N1043" s="24"/>
      <c r="O1043" s="24"/>
      <c r="P1043" s="24"/>
      <c r="Q1043" s="24"/>
      <c r="R1043" s="24"/>
      <c r="S1043" s="24"/>
      <c r="T1043" s="24"/>
      <c r="U1043" s="24"/>
      <c r="V1043" s="24"/>
      <c r="W1043" s="24"/>
      <c r="X1043" s="24"/>
      <c r="Y1043" s="24"/>
      <c r="Z1043" s="24"/>
      <c r="AA1043" s="24"/>
      <c r="AB1043" s="24"/>
      <c r="AC1043" s="24"/>
      <c r="AD1043" s="24"/>
      <c r="AE1043" s="24"/>
      <c r="AF1043" s="24"/>
      <c r="AG1043" s="24"/>
      <c r="AH1043" s="24"/>
      <c r="AI1043" s="24"/>
      <c r="AJ1043" s="24"/>
      <c r="AK1043" s="24"/>
      <c r="AL1043" s="24"/>
      <c r="AM1043" s="24"/>
      <c r="AN1043" s="24"/>
      <c r="AO1043" s="24"/>
      <c r="AP1043" s="24"/>
      <c r="AQ1043" s="24"/>
      <c r="AR1043" s="24"/>
      <c r="AS1043" s="24"/>
      <c r="AT1043" s="24"/>
      <c r="AU1043" s="24"/>
      <c r="AV1043" s="24"/>
      <c r="AW1043" s="24"/>
      <c r="AX1043" s="24"/>
      <c r="AY1043" s="24"/>
      <c r="AZ1043" s="24"/>
      <c r="BA1043" s="24"/>
      <c r="BB1043" s="24"/>
      <c r="BC1043" s="24"/>
      <c r="BD1043" s="24"/>
      <c r="BE1043" s="24"/>
      <c r="BF1043" s="24"/>
      <c r="BG1043" s="24"/>
      <c r="BH1043" s="24"/>
      <c r="BI1043" s="24"/>
      <c r="BJ1043" s="24"/>
      <c r="BK1043" s="24"/>
      <c r="BL1043" s="24"/>
      <c r="BM1043" s="24"/>
      <c r="BN1043" s="24"/>
      <c r="BO1043" s="24"/>
      <c r="BP1043" s="24"/>
      <c r="BQ1043" s="24"/>
      <c r="BR1043" s="24"/>
      <c r="BS1043" s="24"/>
      <c r="BT1043" s="24"/>
      <c r="BU1043" s="24"/>
      <c r="BV1043" s="24"/>
      <c r="BW1043" s="24"/>
      <c r="BX1043" s="24"/>
      <c r="BY1043" s="24"/>
      <c r="BZ1043" s="24"/>
      <c r="CA1043" s="24"/>
      <c r="CB1043" s="24"/>
      <c r="CC1043" s="24"/>
      <c r="CD1043" s="24"/>
      <c r="CE1043" s="24"/>
      <c r="CF1043" s="24"/>
      <c r="CG1043" s="24"/>
    </row>
    <row r="1044" spans="1:85" s="30" customFormat="1" ht="12">
      <c r="A1044" s="6" t="s">
        <v>82</v>
      </c>
      <c r="B1044" s="5" t="s">
        <v>42</v>
      </c>
      <c r="C1044" s="5" t="s">
        <v>9</v>
      </c>
      <c r="D1044" s="5" t="s">
        <v>6</v>
      </c>
      <c r="E1044" s="5" t="s">
        <v>138</v>
      </c>
      <c r="F1044" s="5"/>
      <c r="G1044" s="121">
        <f t="shared" ref="G1044:I1045" si="227">G1045</f>
        <v>138420522</v>
      </c>
      <c r="H1044" s="121">
        <f t="shared" si="227"/>
        <v>141699531.50999999</v>
      </c>
      <c r="I1044" s="121">
        <f t="shared" si="227"/>
        <v>140484271.97999999</v>
      </c>
      <c r="J1044" s="117">
        <f t="shared" si="226"/>
        <v>99.142368702952112</v>
      </c>
      <c r="K1044" s="24"/>
      <c r="L1044" s="24"/>
      <c r="M1044" s="24"/>
      <c r="N1044" s="24"/>
      <c r="O1044" s="24"/>
      <c r="P1044" s="24"/>
      <c r="Q1044" s="24"/>
      <c r="R1044" s="24"/>
      <c r="S1044" s="24"/>
      <c r="T1044" s="24"/>
      <c r="U1044" s="24"/>
      <c r="V1044" s="24"/>
      <c r="W1044" s="24"/>
      <c r="X1044" s="24"/>
      <c r="Y1044" s="24"/>
      <c r="Z1044" s="24"/>
      <c r="AA1044" s="24"/>
      <c r="AB1044" s="24"/>
      <c r="AC1044" s="24"/>
      <c r="AD1044" s="24"/>
      <c r="AE1044" s="24"/>
      <c r="AF1044" s="24"/>
      <c r="AG1044" s="24"/>
      <c r="AH1044" s="24"/>
      <c r="AI1044" s="24"/>
      <c r="AJ1044" s="24"/>
      <c r="AK1044" s="24"/>
      <c r="AL1044" s="24"/>
      <c r="AM1044" s="24"/>
      <c r="AN1044" s="24"/>
      <c r="AO1044" s="24"/>
      <c r="AP1044" s="24"/>
      <c r="AQ1044" s="24"/>
      <c r="AR1044" s="24"/>
      <c r="AS1044" s="24"/>
      <c r="AT1044" s="24"/>
      <c r="AU1044" s="24"/>
      <c r="AV1044" s="24"/>
      <c r="AW1044" s="24"/>
      <c r="AX1044" s="24"/>
      <c r="AY1044" s="24"/>
      <c r="AZ1044" s="24"/>
      <c r="BA1044" s="24"/>
      <c r="BB1044" s="24"/>
      <c r="BC1044" s="24"/>
      <c r="BD1044" s="24"/>
      <c r="BE1044" s="24"/>
      <c r="BF1044" s="24"/>
      <c r="BG1044" s="24"/>
      <c r="BH1044" s="24"/>
      <c r="BI1044" s="24"/>
      <c r="BJ1044" s="24"/>
      <c r="BK1044" s="24"/>
      <c r="BL1044" s="24"/>
      <c r="BM1044" s="24"/>
      <c r="BN1044" s="24"/>
      <c r="BO1044" s="24"/>
      <c r="BP1044" s="24"/>
      <c r="BQ1044" s="24"/>
      <c r="BR1044" s="24"/>
      <c r="BS1044" s="24"/>
      <c r="BT1044" s="24"/>
      <c r="BU1044" s="24"/>
      <c r="BV1044" s="24"/>
      <c r="BW1044" s="24"/>
      <c r="BX1044" s="24"/>
      <c r="BY1044" s="24"/>
      <c r="BZ1044" s="24"/>
      <c r="CA1044" s="24"/>
      <c r="CB1044" s="24"/>
      <c r="CC1044" s="24"/>
      <c r="CD1044" s="24"/>
      <c r="CE1044" s="24"/>
      <c r="CF1044" s="24"/>
      <c r="CG1044" s="24"/>
    </row>
    <row r="1045" spans="1:85" s="30" customFormat="1" ht="24">
      <c r="A1045" s="6" t="s">
        <v>84</v>
      </c>
      <c r="B1045" s="5" t="s">
        <v>42</v>
      </c>
      <c r="C1045" s="5" t="s">
        <v>9</v>
      </c>
      <c r="D1045" s="5" t="s">
        <v>6</v>
      </c>
      <c r="E1045" s="5" t="s">
        <v>138</v>
      </c>
      <c r="F1045" s="5" t="s">
        <v>83</v>
      </c>
      <c r="G1045" s="121">
        <f t="shared" si="227"/>
        <v>138420522</v>
      </c>
      <c r="H1045" s="121">
        <f t="shared" si="227"/>
        <v>141699531.50999999</v>
      </c>
      <c r="I1045" s="121">
        <f t="shared" si="227"/>
        <v>140484271.97999999</v>
      </c>
      <c r="J1045" s="117">
        <f t="shared" si="226"/>
        <v>99.142368702952112</v>
      </c>
      <c r="K1045" s="24"/>
      <c r="L1045" s="24"/>
      <c r="M1045" s="24"/>
      <c r="N1045" s="24"/>
      <c r="O1045" s="24"/>
      <c r="P1045" s="24"/>
      <c r="Q1045" s="24"/>
      <c r="R1045" s="24"/>
      <c r="S1045" s="24"/>
      <c r="T1045" s="24"/>
      <c r="U1045" s="24"/>
      <c r="V1045" s="24"/>
      <c r="W1045" s="24"/>
      <c r="X1045" s="24"/>
      <c r="Y1045" s="24"/>
      <c r="Z1045" s="24"/>
      <c r="AA1045" s="24"/>
      <c r="AB1045" s="24"/>
      <c r="AC1045" s="24"/>
      <c r="AD1045" s="24"/>
      <c r="AE1045" s="24"/>
      <c r="AF1045" s="24"/>
      <c r="AG1045" s="24"/>
      <c r="AH1045" s="24"/>
      <c r="AI1045" s="24"/>
      <c r="AJ1045" s="24"/>
      <c r="AK1045" s="24"/>
      <c r="AL1045" s="24"/>
      <c r="AM1045" s="24"/>
      <c r="AN1045" s="24"/>
      <c r="AO1045" s="24"/>
      <c r="AP1045" s="24"/>
      <c r="AQ1045" s="24"/>
      <c r="AR1045" s="24"/>
      <c r="AS1045" s="24"/>
      <c r="AT1045" s="24"/>
      <c r="AU1045" s="24"/>
      <c r="AV1045" s="24"/>
      <c r="AW1045" s="24"/>
      <c r="AX1045" s="24"/>
      <c r="AY1045" s="24"/>
      <c r="AZ1045" s="24"/>
      <c r="BA1045" s="24"/>
      <c r="BB1045" s="24"/>
      <c r="BC1045" s="24"/>
      <c r="BD1045" s="24"/>
      <c r="BE1045" s="24"/>
      <c r="BF1045" s="24"/>
      <c r="BG1045" s="24"/>
      <c r="BH1045" s="24"/>
      <c r="BI1045" s="24"/>
      <c r="BJ1045" s="24"/>
      <c r="BK1045" s="24"/>
      <c r="BL1045" s="24"/>
      <c r="BM1045" s="24"/>
      <c r="BN1045" s="24"/>
      <c r="BO1045" s="24"/>
      <c r="BP1045" s="24"/>
      <c r="BQ1045" s="24"/>
      <c r="BR1045" s="24"/>
      <c r="BS1045" s="24"/>
      <c r="BT1045" s="24"/>
      <c r="BU1045" s="24"/>
      <c r="BV1045" s="24"/>
      <c r="BW1045" s="24"/>
      <c r="BX1045" s="24"/>
      <c r="BY1045" s="24"/>
      <c r="BZ1045" s="24"/>
      <c r="CA1045" s="24"/>
      <c r="CB1045" s="24"/>
      <c r="CC1045" s="24"/>
      <c r="CD1045" s="24"/>
      <c r="CE1045" s="24"/>
      <c r="CF1045" s="24"/>
      <c r="CG1045" s="24"/>
    </row>
    <row r="1046" spans="1:85" s="30" customFormat="1" ht="14.25" customHeight="1">
      <c r="A1046" s="6" t="s">
        <v>156</v>
      </c>
      <c r="B1046" s="5" t="s">
        <v>42</v>
      </c>
      <c r="C1046" s="5" t="s">
        <v>9</v>
      </c>
      <c r="D1046" s="5" t="s">
        <v>6</v>
      </c>
      <c r="E1046" s="5" t="s">
        <v>138</v>
      </c>
      <c r="F1046" s="5" t="s">
        <v>157</v>
      </c>
      <c r="G1046" s="121">
        <v>138420522</v>
      </c>
      <c r="H1046" s="121">
        <v>141699531.50999999</v>
      </c>
      <c r="I1046" s="121">
        <v>140484271.97999999</v>
      </c>
      <c r="J1046" s="117">
        <f t="shared" si="226"/>
        <v>99.142368702952112</v>
      </c>
      <c r="K1046" s="79"/>
      <c r="L1046" s="79"/>
      <c r="M1046" s="24"/>
      <c r="N1046" s="24"/>
      <c r="O1046" s="24"/>
      <c r="P1046" s="24"/>
      <c r="Q1046" s="24"/>
      <c r="R1046" s="24"/>
      <c r="S1046" s="24"/>
      <c r="T1046" s="24"/>
      <c r="U1046" s="24"/>
      <c r="V1046" s="24"/>
      <c r="W1046" s="24"/>
      <c r="X1046" s="24"/>
      <c r="Y1046" s="24"/>
      <c r="Z1046" s="24"/>
      <c r="AA1046" s="24"/>
      <c r="AB1046" s="24"/>
      <c r="AC1046" s="24"/>
      <c r="AD1046" s="24"/>
      <c r="AE1046" s="24"/>
      <c r="AF1046" s="24"/>
      <c r="AG1046" s="24"/>
      <c r="AH1046" s="24"/>
      <c r="AI1046" s="24"/>
      <c r="AJ1046" s="24"/>
      <c r="AK1046" s="24"/>
      <c r="AL1046" s="24"/>
      <c r="AM1046" s="24"/>
      <c r="AN1046" s="24"/>
      <c r="AO1046" s="24"/>
      <c r="AP1046" s="24"/>
      <c r="AQ1046" s="24"/>
      <c r="AR1046" s="24"/>
      <c r="AS1046" s="24"/>
      <c r="AT1046" s="24"/>
      <c r="AU1046" s="24"/>
      <c r="AV1046" s="24"/>
      <c r="AW1046" s="24"/>
      <c r="AX1046" s="24"/>
      <c r="AY1046" s="24"/>
      <c r="AZ1046" s="24"/>
      <c r="BA1046" s="24"/>
      <c r="BB1046" s="24"/>
      <c r="BC1046" s="24"/>
      <c r="BD1046" s="24"/>
      <c r="BE1046" s="24"/>
      <c r="BF1046" s="24"/>
      <c r="BG1046" s="24"/>
      <c r="BH1046" s="24"/>
      <c r="BI1046" s="24"/>
      <c r="BJ1046" s="24"/>
      <c r="BK1046" s="24"/>
      <c r="BL1046" s="24"/>
      <c r="BM1046" s="24"/>
      <c r="BN1046" s="24"/>
      <c r="BO1046" s="24"/>
      <c r="BP1046" s="24"/>
      <c r="BQ1046" s="24"/>
      <c r="BR1046" s="24"/>
      <c r="BS1046" s="24"/>
      <c r="BT1046" s="24"/>
      <c r="BU1046" s="24"/>
      <c r="BV1046" s="24"/>
      <c r="BW1046" s="24"/>
      <c r="BX1046" s="24"/>
      <c r="BY1046" s="24"/>
      <c r="BZ1046" s="24"/>
      <c r="CA1046" s="24"/>
      <c r="CB1046" s="24"/>
      <c r="CC1046" s="24"/>
      <c r="CD1046" s="24"/>
      <c r="CE1046" s="24"/>
      <c r="CF1046" s="24"/>
      <c r="CG1046" s="24"/>
    </row>
    <row r="1047" spans="1:85" s="30" customFormat="1" ht="24">
      <c r="A1047" s="6" t="s">
        <v>220</v>
      </c>
      <c r="B1047" s="5" t="s">
        <v>42</v>
      </c>
      <c r="C1047" s="5" t="s">
        <v>9</v>
      </c>
      <c r="D1047" s="5" t="s">
        <v>6</v>
      </c>
      <c r="E1047" s="5" t="s">
        <v>219</v>
      </c>
      <c r="F1047" s="5"/>
      <c r="G1047" s="121">
        <f t="shared" ref="G1047:I1048" si="228">G1048</f>
        <v>21730</v>
      </c>
      <c r="H1047" s="121">
        <f t="shared" si="228"/>
        <v>21730</v>
      </c>
      <c r="I1047" s="121">
        <f t="shared" si="228"/>
        <v>11749.3</v>
      </c>
      <c r="J1047" s="117">
        <f t="shared" si="226"/>
        <v>54.069489185457883</v>
      </c>
      <c r="K1047" s="24"/>
      <c r="L1047" s="24"/>
      <c r="M1047" s="24"/>
      <c r="N1047" s="24"/>
      <c r="O1047" s="24"/>
      <c r="P1047" s="24"/>
      <c r="Q1047" s="24"/>
      <c r="R1047" s="24"/>
      <c r="S1047" s="24"/>
      <c r="T1047" s="24"/>
      <c r="U1047" s="24"/>
      <c r="V1047" s="24"/>
      <c r="W1047" s="24"/>
      <c r="X1047" s="24"/>
      <c r="Y1047" s="24"/>
      <c r="Z1047" s="24"/>
      <c r="AA1047" s="24"/>
      <c r="AB1047" s="24"/>
      <c r="AC1047" s="24"/>
      <c r="AD1047" s="24"/>
      <c r="AE1047" s="24"/>
      <c r="AF1047" s="24"/>
      <c r="AG1047" s="24"/>
      <c r="AH1047" s="24"/>
      <c r="AI1047" s="24"/>
      <c r="AJ1047" s="24"/>
      <c r="AK1047" s="24"/>
      <c r="AL1047" s="24"/>
      <c r="AM1047" s="24"/>
      <c r="AN1047" s="24"/>
      <c r="AO1047" s="24"/>
      <c r="AP1047" s="24"/>
      <c r="AQ1047" s="24"/>
      <c r="AR1047" s="24"/>
      <c r="AS1047" s="24"/>
      <c r="AT1047" s="24"/>
      <c r="AU1047" s="24"/>
      <c r="AV1047" s="24"/>
      <c r="AW1047" s="24"/>
      <c r="AX1047" s="24"/>
      <c r="AY1047" s="24"/>
      <c r="AZ1047" s="24"/>
      <c r="BA1047" s="24"/>
      <c r="BB1047" s="24"/>
      <c r="BC1047" s="24"/>
      <c r="BD1047" s="24"/>
      <c r="BE1047" s="24"/>
      <c r="BF1047" s="24"/>
      <c r="BG1047" s="24"/>
      <c r="BH1047" s="24"/>
      <c r="BI1047" s="24"/>
      <c r="BJ1047" s="24"/>
      <c r="BK1047" s="24"/>
      <c r="BL1047" s="24"/>
      <c r="BM1047" s="24"/>
      <c r="BN1047" s="24"/>
      <c r="BO1047" s="24"/>
      <c r="BP1047" s="24"/>
      <c r="BQ1047" s="24"/>
      <c r="BR1047" s="24"/>
      <c r="BS1047" s="24"/>
      <c r="BT1047" s="24"/>
      <c r="BU1047" s="24"/>
      <c r="BV1047" s="24"/>
      <c r="BW1047" s="24"/>
      <c r="BX1047" s="24"/>
      <c r="BY1047" s="24"/>
      <c r="BZ1047" s="24"/>
      <c r="CA1047" s="24"/>
      <c r="CB1047" s="24"/>
      <c r="CC1047" s="24"/>
      <c r="CD1047" s="24"/>
      <c r="CE1047" s="24"/>
      <c r="CF1047" s="24"/>
      <c r="CG1047" s="24"/>
    </row>
    <row r="1048" spans="1:85" s="30" customFormat="1" ht="15.75" customHeight="1">
      <c r="A1048" s="6" t="s">
        <v>84</v>
      </c>
      <c r="B1048" s="5" t="s">
        <v>42</v>
      </c>
      <c r="C1048" s="5" t="s">
        <v>9</v>
      </c>
      <c r="D1048" s="5" t="s">
        <v>6</v>
      </c>
      <c r="E1048" s="5" t="s">
        <v>219</v>
      </c>
      <c r="F1048" s="5" t="s">
        <v>83</v>
      </c>
      <c r="G1048" s="121">
        <f t="shared" si="228"/>
        <v>21730</v>
      </c>
      <c r="H1048" s="121">
        <f t="shared" si="228"/>
        <v>21730</v>
      </c>
      <c r="I1048" s="121">
        <f t="shared" si="228"/>
        <v>11749.3</v>
      </c>
      <c r="J1048" s="117">
        <f t="shared" si="226"/>
        <v>54.069489185457883</v>
      </c>
      <c r="K1048" s="24"/>
      <c r="L1048" s="24"/>
      <c r="M1048" s="24"/>
      <c r="N1048" s="24"/>
      <c r="O1048" s="24"/>
      <c r="P1048" s="24"/>
      <c r="Q1048" s="24"/>
      <c r="R1048" s="24"/>
      <c r="S1048" s="24"/>
      <c r="T1048" s="24"/>
      <c r="U1048" s="24"/>
      <c r="V1048" s="24"/>
      <c r="W1048" s="24"/>
      <c r="X1048" s="24"/>
      <c r="Y1048" s="24"/>
      <c r="Z1048" s="24"/>
      <c r="AA1048" s="24"/>
      <c r="AB1048" s="24"/>
      <c r="AC1048" s="24"/>
      <c r="AD1048" s="24"/>
      <c r="AE1048" s="24"/>
      <c r="AF1048" s="24"/>
      <c r="AG1048" s="24"/>
      <c r="AH1048" s="24"/>
      <c r="AI1048" s="24"/>
      <c r="AJ1048" s="24"/>
      <c r="AK1048" s="24"/>
      <c r="AL1048" s="24"/>
      <c r="AM1048" s="24"/>
      <c r="AN1048" s="24"/>
      <c r="AO1048" s="24"/>
      <c r="AP1048" s="24"/>
      <c r="AQ1048" s="24"/>
      <c r="AR1048" s="24"/>
      <c r="AS1048" s="24"/>
      <c r="AT1048" s="24"/>
      <c r="AU1048" s="24"/>
      <c r="AV1048" s="24"/>
      <c r="AW1048" s="24"/>
      <c r="AX1048" s="24"/>
      <c r="AY1048" s="24"/>
      <c r="AZ1048" s="24"/>
      <c r="BA1048" s="24"/>
      <c r="BB1048" s="24"/>
      <c r="BC1048" s="24"/>
      <c r="BD1048" s="24"/>
      <c r="BE1048" s="24"/>
      <c r="BF1048" s="24"/>
      <c r="BG1048" s="24"/>
      <c r="BH1048" s="24"/>
      <c r="BI1048" s="24"/>
      <c r="BJ1048" s="24"/>
      <c r="BK1048" s="24"/>
      <c r="BL1048" s="24"/>
      <c r="BM1048" s="24"/>
      <c r="BN1048" s="24"/>
      <c r="BO1048" s="24"/>
      <c r="BP1048" s="24"/>
      <c r="BQ1048" s="24"/>
      <c r="BR1048" s="24"/>
      <c r="BS1048" s="24"/>
      <c r="BT1048" s="24"/>
      <c r="BU1048" s="24"/>
      <c r="BV1048" s="24"/>
      <c r="BW1048" s="24"/>
      <c r="BX1048" s="24"/>
      <c r="BY1048" s="24"/>
      <c r="BZ1048" s="24"/>
      <c r="CA1048" s="24"/>
      <c r="CB1048" s="24"/>
      <c r="CC1048" s="24"/>
      <c r="CD1048" s="24"/>
      <c r="CE1048" s="24"/>
      <c r="CF1048" s="24"/>
      <c r="CG1048" s="24"/>
    </row>
    <row r="1049" spans="1:85" s="30" customFormat="1" ht="12">
      <c r="A1049" s="6" t="s">
        <v>156</v>
      </c>
      <c r="B1049" s="5" t="s">
        <v>42</v>
      </c>
      <c r="C1049" s="5" t="s">
        <v>9</v>
      </c>
      <c r="D1049" s="5" t="s">
        <v>6</v>
      </c>
      <c r="E1049" s="5" t="s">
        <v>219</v>
      </c>
      <c r="F1049" s="5" t="s">
        <v>157</v>
      </c>
      <c r="G1049" s="121">
        <v>21730</v>
      </c>
      <c r="H1049" s="121">
        <v>21730</v>
      </c>
      <c r="I1049" s="121">
        <v>11749.3</v>
      </c>
      <c r="J1049" s="117">
        <f t="shared" si="226"/>
        <v>54.069489185457883</v>
      </c>
      <c r="K1049" s="79"/>
      <c r="L1049" s="79"/>
      <c r="M1049" s="24"/>
      <c r="N1049" s="24"/>
      <c r="O1049" s="24"/>
      <c r="P1049" s="24"/>
      <c r="Q1049" s="24"/>
      <c r="R1049" s="24"/>
      <c r="S1049" s="24"/>
      <c r="T1049" s="24"/>
      <c r="U1049" s="24"/>
      <c r="V1049" s="24"/>
      <c r="W1049" s="24"/>
      <c r="X1049" s="24"/>
      <c r="Y1049" s="24"/>
      <c r="Z1049" s="24"/>
      <c r="AA1049" s="24"/>
      <c r="AB1049" s="24"/>
      <c r="AC1049" s="24"/>
      <c r="AD1049" s="24"/>
      <c r="AE1049" s="24"/>
      <c r="AF1049" s="24"/>
      <c r="AG1049" s="24"/>
      <c r="AH1049" s="24"/>
      <c r="AI1049" s="24"/>
      <c r="AJ1049" s="24"/>
      <c r="AK1049" s="24"/>
      <c r="AL1049" s="24"/>
      <c r="AM1049" s="24"/>
      <c r="AN1049" s="24"/>
      <c r="AO1049" s="24"/>
      <c r="AP1049" s="24"/>
      <c r="AQ1049" s="24"/>
      <c r="AR1049" s="24"/>
      <c r="AS1049" s="24"/>
      <c r="AT1049" s="24"/>
      <c r="AU1049" s="24"/>
      <c r="AV1049" s="24"/>
      <c r="AW1049" s="24"/>
      <c r="AX1049" s="24"/>
      <c r="AY1049" s="24"/>
      <c r="AZ1049" s="24"/>
      <c r="BA1049" s="24"/>
      <c r="BB1049" s="24"/>
      <c r="BC1049" s="24"/>
      <c r="BD1049" s="24"/>
      <c r="BE1049" s="24"/>
      <c r="BF1049" s="24"/>
      <c r="BG1049" s="24"/>
      <c r="BH1049" s="24"/>
      <c r="BI1049" s="24"/>
      <c r="BJ1049" s="24"/>
      <c r="BK1049" s="24"/>
      <c r="BL1049" s="24"/>
      <c r="BM1049" s="24"/>
      <c r="BN1049" s="24"/>
      <c r="BO1049" s="24"/>
      <c r="BP1049" s="24"/>
      <c r="BQ1049" s="24"/>
      <c r="BR1049" s="24"/>
      <c r="BS1049" s="24"/>
      <c r="BT1049" s="24"/>
      <c r="BU1049" s="24"/>
      <c r="BV1049" s="24"/>
      <c r="BW1049" s="24"/>
      <c r="BX1049" s="24"/>
      <c r="BY1049" s="24"/>
      <c r="BZ1049" s="24"/>
      <c r="CA1049" s="24"/>
      <c r="CB1049" s="24"/>
      <c r="CC1049" s="24"/>
      <c r="CD1049" s="24"/>
      <c r="CE1049" s="24"/>
      <c r="CF1049" s="24"/>
      <c r="CG1049" s="24"/>
    </row>
    <row r="1050" spans="1:85" s="30" customFormat="1" ht="12">
      <c r="A1050" s="6" t="s">
        <v>87</v>
      </c>
      <c r="B1050" s="5" t="s">
        <v>42</v>
      </c>
      <c r="C1050" s="5" t="s">
        <v>9</v>
      </c>
      <c r="D1050" s="5" t="s">
        <v>6</v>
      </c>
      <c r="E1050" s="5" t="s">
        <v>198</v>
      </c>
      <c r="F1050" s="5"/>
      <c r="G1050" s="121">
        <f t="shared" ref="G1050:I1051" si="229">G1051</f>
        <v>45000</v>
      </c>
      <c r="H1050" s="121">
        <f t="shared" si="229"/>
        <v>45000</v>
      </c>
      <c r="I1050" s="121">
        <f t="shared" si="229"/>
        <v>45000</v>
      </c>
      <c r="J1050" s="117">
        <f t="shared" si="226"/>
        <v>100</v>
      </c>
      <c r="K1050" s="24"/>
      <c r="L1050" s="24"/>
      <c r="M1050" s="24"/>
      <c r="N1050" s="24"/>
      <c r="O1050" s="24"/>
      <c r="P1050" s="24"/>
      <c r="Q1050" s="24"/>
      <c r="R1050" s="24"/>
      <c r="S1050" s="24"/>
      <c r="T1050" s="24"/>
      <c r="U1050" s="24"/>
      <c r="V1050" s="24"/>
      <c r="W1050" s="24"/>
      <c r="X1050" s="24"/>
      <c r="Y1050" s="24"/>
      <c r="Z1050" s="24"/>
      <c r="AA1050" s="24"/>
      <c r="AB1050" s="24"/>
      <c r="AC1050" s="24"/>
      <c r="AD1050" s="24"/>
      <c r="AE1050" s="24"/>
      <c r="AF1050" s="24"/>
      <c r="AG1050" s="24"/>
      <c r="AH1050" s="24"/>
      <c r="AI1050" s="24"/>
      <c r="AJ1050" s="24"/>
      <c r="AK1050" s="24"/>
      <c r="AL1050" s="24"/>
      <c r="AM1050" s="24"/>
      <c r="AN1050" s="24"/>
      <c r="AO1050" s="24"/>
      <c r="AP1050" s="24"/>
      <c r="AQ1050" s="24"/>
      <c r="AR1050" s="24"/>
      <c r="AS1050" s="24"/>
      <c r="AT1050" s="24"/>
      <c r="AU1050" s="24"/>
      <c r="AV1050" s="24"/>
      <c r="AW1050" s="24"/>
      <c r="AX1050" s="24"/>
      <c r="AY1050" s="24"/>
      <c r="AZ1050" s="24"/>
      <c r="BA1050" s="24"/>
      <c r="BB1050" s="24"/>
      <c r="BC1050" s="24"/>
      <c r="BD1050" s="24"/>
      <c r="BE1050" s="24"/>
      <c r="BF1050" s="24"/>
      <c r="BG1050" s="24"/>
      <c r="BH1050" s="24"/>
      <c r="BI1050" s="24"/>
      <c r="BJ1050" s="24"/>
      <c r="BK1050" s="24"/>
      <c r="BL1050" s="24"/>
      <c r="BM1050" s="24"/>
      <c r="BN1050" s="24"/>
      <c r="BO1050" s="24"/>
      <c r="BP1050" s="24"/>
      <c r="BQ1050" s="24"/>
      <c r="BR1050" s="24"/>
      <c r="BS1050" s="24"/>
      <c r="BT1050" s="24"/>
      <c r="BU1050" s="24"/>
      <c r="BV1050" s="24"/>
      <c r="BW1050" s="24"/>
      <c r="BX1050" s="24"/>
      <c r="BY1050" s="24"/>
      <c r="BZ1050" s="24"/>
      <c r="CA1050" s="24"/>
      <c r="CB1050" s="24"/>
      <c r="CC1050" s="24"/>
      <c r="CD1050" s="24"/>
      <c r="CE1050" s="24"/>
      <c r="CF1050" s="24"/>
      <c r="CG1050" s="24"/>
    </row>
    <row r="1051" spans="1:85" s="30" customFormat="1" ht="12" customHeight="1">
      <c r="A1051" s="6" t="s">
        <v>98</v>
      </c>
      <c r="B1051" s="5" t="s">
        <v>42</v>
      </c>
      <c r="C1051" s="5" t="s">
        <v>9</v>
      </c>
      <c r="D1051" s="5" t="s">
        <v>6</v>
      </c>
      <c r="E1051" s="5" t="s">
        <v>198</v>
      </c>
      <c r="F1051" s="5" t="s">
        <v>83</v>
      </c>
      <c r="G1051" s="121">
        <f t="shared" si="229"/>
        <v>45000</v>
      </c>
      <c r="H1051" s="121">
        <f t="shared" si="229"/>
        <v>45000</v>
      </c>
      <c r="I1051" s="121">
        <f t="shared" si="229"/>
        <v>45000</v>
      </c>
      <c r="J1051" s="117">
        <f t="shared" si="226"/>
        <v>100</v>
      </c>
      <c r="K1051" s="24"/>
      <c r="L1051" s="24"/>
      <c r="M1051" s="24"/>
      <c r="N1051" s="24"/>
      <c r="O1051" s="24"/>
      <c r="P1051" s="24"/>
      <c r="Q1051" s="24"/>
      <c r="R1051" s="24"/>
      <c r="S1051" s="24"/>
      <c r="T1051" s="24"/>
      <c r="U1051" s="24"/>
      <c r="V1051" s="24"/>
      <c r="W1051" s="24"/>
      <c r="X1051" s="24"/>
      <c r="Y1051" s="24"/>
      <c r="Z1051" s="24"/>
      <c r="AA1051" s="24"/>
      <c r="AB1051" s="24"/>
      <c r="AC1051" s="24"/>
      <c r="AD1051" s="24"/>
      <c r="AE1051" s="24"/>
      <c r="AF1051" s="24"/>
      <c r="AG1051" s="24"/>
      <c r="AH1051" s="24"/>
      <c r="AI1051" s="24"/>
      <c r="AJ1051" s="24"/>
      <c r="AK1051" s="24"/>
      <c r="AL1051" s="24"/>
      <c r="AM1051" s="24"/>
      <c r="AN1051" s="24"/>
      <c r="AO1051" s="24"/>
      <c r="AP1051" s="24"/>
      <c r="AQ1051" s="24"/>
      <c r="AR1051" s="24"/>
      <c r="AS1051" s="24"/>
      <c r="AT1051" s="24"/>
      <c r="AU1051" s="24"/>
      <c r="AV1051" s="24"/>
      <c r="AW1051" s="24"/>
      <c r="AX1051" s="24"/>
      <c r="AY1051" s="24"/>
      <c r="AZ1051" s="24"/>
      <c r="BA1051" s="24"/>
      <c r="BB1051" s="24"/>
      <c r="BC1051" s="24"/>
      <c r="BD1051" s="24"/>
      <c r="BE1051" s="24"/>
      <c r="BF1051" s="24"/>
      <c r="BG1051" s="24"/>
      <c r="BH1051" s="24"/>
      <c r="BI1051" s="24"/>
      <c r="BJ1051" s="24"/>
      <c r="BK1051" s="24"/>
      <c r="BL1051" s="24"/>
      <c r="BM1051" s="24"/>
      <c r="BN1051" s="24"/>
      <c r="BO1051" s="24"/>
      <c r="BP1051" s="24"/>
      <c r="BQ1051" s="24"/>
      <c r="BR1051" s="24"/>
      <c r="BS1051" s="24"/>
      <c r="BT1051" s="24"/>
      <c r="BU1051" s="24"/>
      <c r="BV1051" s="24"/>
      <c r="BW1051" s="24"/>
      <c r="BX1051" s="24"/>
      <c r="BY1051" s="24"/>
      <c r="BZ1051" s="24"/>
      <c r="CA1051" s="24"/>
      <c r="CB1051" s="24"/>
      <c r="CC1051" s="24"/>
      <c r="CD1051" s="24"/>
      <c r="CE1051" s="24"/>
      <c r="CF1051" s="24"/>
      <c r="CG1051" s="24"/>
    </row>
    <row r="1052" spans="1:85" s="30" customFormat="1" ht="12">
      <c r="A1052" s="6" t="s">
        <v>158</v>
      </c>
      <c r="B1052" s="5" t="s">
        <v>42</v>
      </c>
      <c r="C1052" s="5" t="s">
        <v>9</v>
      </c>
      <c r="D1052" s="5" t="s">
        <v>6</v>
      </c>
      <c r="E1052" s="5" t="s">
        <v>198</v>
      </c>
      <c r="F1052" s="5" t="s">
        <v>157</v>
      </c>
      <c r="G1052" s="121">
        <v>45000</v>
      </c>
      <c r="H1052" s="121">
        <v>45000</v>
      </c>
      <c r="I1052" s="121">
        <v>45000</v>
      </c>
      <c r="J1052" s="117">
        <f t="shared" si="226"/>
        <v>100</v>
      </c>
      <c r="K1052" s="24"/>
      <c r="L1052" s="24"/>
      <c r="M1052" s="24"/>
      <c r="N1052" s="24"/>
      <c r="O1052" s="24"/>
      <c r="P1052" s="24"/>
      <c r="Q1052" s="24"/>
      <c r="R1052" s="24"/>
      <c r="S1052" s="24"/>
      <c r="T1052" s="24"/>
      <c r="U1052" s="24"/>
      <c r="V1052" s="24"/>
      <c r="W1052" s="24"/>
      <c r="X1052" s="24"/>
      <c r="Y1052" s="24"/>
      <c r="Z1052" s="24"/>
      <c r="AA1052" s="24"/>
      <c r="AB1052" s="24"/>
      <c r="AC1052" s="24"/>
      <c r="AD1052" s="24"/>
      <c r="AE1052" s="24"/>
      <c r="AF1052" s="24"/>
      <c r="AG1052" s="24"/>
      <c r="AH1052" s="24"/>
      <c r="AI1052" s="24"/>
      <c r="AJ1052" s="24"/>
      <c r="AK1052" s="24"/>
      <c r="AL1052" s="24"/>
      <c r="AM1052" s="24"/>
      <c r="AN1052" s="24"/>
      <c r="AO1052" s="24"/>
      <c r="AP1052" s="24"/>
      <c r="AQ1052" s="24"/>
      <c r="AR1052" s="24"/>
      <c r="AS1052" s="24"/>
      <c r="AT1052" s="24"/>
      <c r="AU1052" s="24"/>
      <c r="AV1052" s="24"/>
      <c r="AW1052" s="24"/>
      <c r="AX1052" s="24"/>
      <c r="AY1052" s="24"/>
      <c r="AZ1052" s="24"/>
      <c r="BA1052" s="24"/>
      <c r="BB1052" s="24"/>
      <c r="BC1052" s="24"/>
      <c r="BD1052" s="24"/>
      <c r="BE1052" s="24"/>
      <c r="BF1052" s="24"/>
      <c r="BG1052" s="24"/>
      <c r="BH1052" s="24"/>
      <c r="BI1052" s="24"/>
      <c r="BJ1052" s="24"/>
      <c r="BK1052" s="24"/>
      <c r="BL1052" s="24"/>
      <c r="BM1052" s="24"/>
      <c r="BN1052" s="24"/>
      <c r="BO1052" s="24"/>
      <c r="BP1052" s="24"/>
      <c r="BQ1052" s="24"/>
      <c r="BR1052" s="24"/>
      <c r="BS1052" s="24"/>
      <c r="BT1052" s="24"/>
      <c r="BU1052" s="24"/>
      <c r="BV1052" s="24"/>
      <c r="BW1052" s="24"/>
      <c r="BX1052" s="24"/>
      <c r="BY1052" s="24"/>
      <c r="BZ1052" s="24"/>
      <c r="CA1052" s="24"/>
      <c r="CB1052" s="24"/>
      <c r="CC1052" s="24"/>
      <c r="CD1052" s="24"/>
      <c r="CE1052" s="24"/>
      <c r="CF1052" s="24"/>
      <c r="CG1052" s="24"/>
    </row>
    <row r="1053" spans="1:85" s="30" customFormat="1" ht="84">
      <c r="A1053" s="6" t="s">
        <v>722</v>
      </c>
      <c r="B1053" s="5" t="s">
        <v>42</v>
      </c>
      <c r="C1053" s="5" t="s">
        <v>9</v>
      </c>
      <c r="D1053" s="5" t="s">
        <v>6</v>
      </c>
      <c r="E1053" s="5" t="s">
        <v>721</v>
      </c>
      <c r="F1053" s="5"/>
      <c r="G1053" s="121">
        <f t="shared" ref="G1053:I1054" si="230">G1054</f>
        <v>0</v>
      </c>
      <c r="H1053" s="121">
        <f t="shared" si="230"/>
        <v>311500</v>
      </c>
      <c r="I1053" s="121">
        <f t="shared" si="230"/>
        <v>311500</v>
      </c>
      <c r="J1053" s="117">
        <f t="shared" si="226"/>
        <v>100</v>
      </c>
      <c r="K1053" s="24"/>
      <c r="L1053" s="24"/>
      <c r="M1053" s="24"/>
      <c r="N1053" s="24"/>
      <c r="O1053" s="24"/>
      <c r="P1053" s="24"/>
      <c r="Q1053" s="24"/>
      <c r="R1053" s="24"/>
      <c r="S1053" s="24"/>
      <c r="T1053" s="24"/>
      <c r="U1053" s="24"/>
      <c r="V1053" s="24"/>
      <c r="W1053" s="24"/>
      <c r="X1053" s="24"/>
      <c r="Y1053" s="24"/>
      <c r="Z1053" s="24"/>
      <c r="AA1053" s="24"/>
      <c r="AB1053" s="24"/>
      <c r="AC1053" s="24"/>
      <c r="AD1053" s="24"/>
      <c r="AE1053" s="24"/>
      <c r="AF1053" s="24"/>
      <c r="AG1053" s="24"/>
      <c r="AH1053" s="24"/>
      <c r="AI1053" s="24"/>
      <c r="AJ1053" s="24"/>
      <c r="AK1053" s="24"/>
      <c r="AL1053" s="24"/>
      <c r="AM1053" s="24"/>
      <c r="AN1053" s="24"/>
      <c r="AO1053" s="24"/>
      <c r="AP1053" s="24"/>
      <c r="AQ1053" s="24"/>
      <c r="AR1053" s="24"/>
      <c r="AS1053" s="24"/>
      <c r="AT1053" s="24"/>
      <c r="AU1053" s="24"/>
      <c r="AV1053" s="24"/>
      <c r="AW1053" s="24"/>
      <c r="AX1053" s="24"/>
      <c r="AY1053" s="24"/>
      <c r="AZ1053" s="24"/>
      <c r="BA1053" s="24"/>
      <c r="BB1053" s="24"/>
      <c r="BC1053" s="24"/>
      <c r="BD1053" s="24"/>
      <c r="BE1053" s="24"/>
      <c r="BF1053" s="24"/>
      <c r="BG1053" s="24"/>
      <c r="BH1053" s="24"/>
      <c r="BI1053" s="24"/>
      <c r="BJ1053" s="24"/>
      <c r="BK1053" s="24"/>
      <c r="BL1053" s="24"/>
      <c r="BM1053" s="24"/>
      <c r="BN1053" s="24"/>
      <c r="BO1053" s="24"/>
      <c r="BP1053" s="24"/>
      <c r="BQ1053" s="24"/>
      <c r="BR1053" s="24"/>
      <c r="BS1053" s="24"/>
      <c r="BT1053" s="24"/>
      <c r="BU1053" s="24"/>
      <c r="BV1053" s="24"/>
      <c r="BW1053" s="24"/>
      <c r="BX1053" s="24"/>
      <c r="BY1053" s="24"/>
      <c r="BZ1053" s="24"/>
      <c r="CA1053" s="24"/>
      <c r="CB1053" s="24"/>
      <c r="CC1053" s="24"/>
      <c r="CD1053" s="24"/>
      <c r="CE1053" s="24"/>
      <c r="CF1053" s="24"/>
      <c r="CG1053" s="24"/>
    </row>
    <row r="1054" spans="1:85" s="30" customFormat="1" ht="24">
      <c r="A1054" s="6" t="s">
        <v>84</v>
      </c>
      <c r="B1054" s="5" t="s">
        <v>42</v>
      </c>
      <c r="C1054" s="5" t="s">
        <v>9</v>
      </c>
      <c r="D1054" s="5" t="s">
        <v>6</v>
      </c>
      <c r="E1054" s="5" t="s">
        <v>721</v>
      </c>
      <c r="F1054" s="5" t="s">
        <v>83</v>
      </c>
      <c r="G1054" s="121">
        <f t="shared" si="230"/>
        <v>0</v>
      </c>
      <c r="H1054" s="121">
        <f t="shared" si="230"/>
        <v>311500</v>
      </c>
      <c r="I1054" s="121">
        <f t="shared" si="230"/>
        <v>311500</v>
      </c>
      <c r="J1054" s="117">
        <f t="shared" si="226"/>
        <v>100</v>
      </c>
      <c r="K1054" s="24"/>
      <c r="L1054" s="24"/>
      <c r="M1054" s="24"/>
      <c r="N1054" s="24"/>
      <c r="O1054" s="24"/>
      <c r="P1054" s="24"/>
      <c r="Q1054" s="24"/>
      <c r="R1054" s="24"/>
      <c r="S1054" s="24"/>
      <c r="T1054" s="24"/>
      <c r="U1054" s="24"/>
      <c r="V1054" s="24"/>
      <c r="W1054" s="24"/>
      <c r="X1054" s="24"/>
      <c r="Y1054" s="24"/>
      <c r="Z1054" s="24"/>
      <c r="AA1054" s="24"/>
      <c r="AB1054" s="24"/>
      <c r="AC1054" s="24"/>
      <c r="AD1054" s="24"/>
      <c r="AE1054" s="24"/>
      <c r="AF1054" s="24"/>
      <c r="AG1054" s="24"/>
      <c r="AH1054" s="24"/>
      <c r="AI1054" s="24"/>
      <c r="AJ1054" s="24"/>
      <c r="AK1054" s="24"/>
      <c r="AL1054" s="24"/>
      <c r="AM1054" s="24"/>
      <c r="AN1054" s="24"/>
      <c r="AO1054" s="24"/>
      <c r="AP1054" s="24"/>
      <c r="AQ1054" s="24"/>
      <c r="AR1054" s="24"/>
      <c r="AS1054" s="24"/>
      <c r="AT1054" s="24"/>
      <c r="AU1054" s="24"/>
      <c r="AV1054" s="24"/>
      <c r="AW1054" s="24"/>
      <c r="AX1054" s="24"/>
      <c r="AY1054" s="24"/>
      <c r="AZ1054" s="24"/>
      <c r="BA1054" s="24"/>
      <c r="BB1054" s="24"/>
      <c r="BC1054" s="24"/>
      <c r="BD1054" s="24"/>
      <c r="BE1054" s="24"/>
      <c r="BF1054" s="24"/>
      <c r="BG1054" s="24"/>
      <c r="BH1054" s="24"/>
      <c r="BI1054" s="24"/>
      <c r="BJ1054" s="24"/>
      <c r="BK1054" s="24"/>
      <c r="BL1054" s="24"/>
      <c r="BM1054" s="24"/>
      <c r="BN1054" s="24"/>
      <c r="BO1054" s="24"/>
      <c r="BP1054" s="24"/>
      <c r="BQ1054" s="24"/>
      <c r="BR1054" s="24"/>
      <c r="BS1054" s="24"/>
      <c r="BT1054" s="24"/>
      <c r="BU1054" s="24"/>
      <c r="BV1054" s="24"/>
      <c r="BW1054" s="24"/>
      <c r="BX1054" s="24"/>
      <c r="BY1054" s="24"/>
      <c r="BZ1054" s="24"/>
      <c r="CA1054" s="24"/>
      <c r="CB1054" s="24"/>
      <c r="CC1054" s="24"/>
      <c r="CD1054" s="24"/>
      <c r="CE1054" s="24"/>
      <c r="CF1054" s="24"/>
      <c r="CG1054" s="24"/>
    </row>
    <row r="1055" spans="1:85" s="30" customFormat="1" ht="12">
      <c r="A1055" s="6" t="s">
        <v>156</v>
      </c>
      <c r="B1055" s="5" t="s">
        <v>42</v>
      </c>
      <c r="C1055" s="5" t="s">
        <v>9</v>
      </c>
      <c r="D1055" s="5" t="s">
        <v>6</v>
      </c>
      <c r="E1055" s="5" t="s">
        <v>721</v>
      </c>
      <c r="F1055" s="5" t="s">
        <v>157</v>
      </c>
      <c r="G1055" s="121"/>
      <c r="H1055" s="121">
        <v>311500</v>
      </c>
      <c r="I1055" s="121">
        <v>311500</v>
      </c>
      <c r="J1055" s="117">
        <f t="shared" si="226"/>
        <v>100</v>
      </c>
      <c r="K1055" s="24"/>
      <c r="L1055" s="24"/>
      <c r="M1055" s="24"/>
      <c r="N1055" s="24"/>
      <c r="O1055" s="24"/>
      <c r="P1055" s="24"/>
      <c r="Q1055" s="24"/>
      <c r="R1055" s="24"/>
      <c r="S1055" s="24"/>
      <c r="T1055" s="24"/>
      <c r="U1055" s="24"/>
      <c r="V1055" s="24"/>
      <c r="W1055" s="24"/>
      <c r="X1055" s="24"/>
      <c r="Y1055" s="24"/>
      <c r="Z1055" s="24"/>
      <c r="AA1055" s="24"/>
      <c r="AB1055" s="24"/>
      <c r="AC1055" s="24"/>
      <c r="AD1055" s="24"/>
      <c r="AE1055" s="24"/>
      <c r="AF1055" s="24"/>
      <c r="AG1055" s="24"/>
      <c r="AH1055" s="24"/>
      <c r="AI1055" s="24"/>
      <c r="AJ1055" s="24"/>
      <c r="AK1055" s="24"/>
      <c r="AL1055" s="24"/>
      <c r="AM1055" s="24"/>
      <c r="AN1055" s="24"/>
      <c r="AO1055" s="24"/>
      <c r="AP1055" s="24"/>
      <c r="AQ1055" s="24"/>
      <c r="AR1055" s="24"/>
      <c r="AS1055" s="24"/>
      <c r="AT1055" s="24"/>
      <c r="AU1055" s="24"/>
      <c r="AV1055" s="24"/>
      <c r="AW1055" s="24"/>
      <c r="AX1055" s="24"/>
      <c r="AY1055" s="24"/>
      <c r="AZ1055" s="24"/>
      <c r="BA1055" s="24"/>
      <c r="BB1055" s="24"/>
      <c r="BC1055" s="24"/>
      <c r="BD1055" s="24"/>
      <c r="BE1055" s="24"/>
      <c r="BF1055" s="24"/>
      <c r="BG1055" s="24"/>
      <c r="BH1055" s="24"/>
      <c r="BI1055" s="24"/>
      <c r="BJ1055" s="24"/>
      <c r="BK1055" s="24"/>
      <c r="BL1055" s="24"/>
      <c r="BM1055" s="24"/>
      <c r="BN1055" s="24"/>
      <c r="BO1055" s="24"/>
      <c r="BP1055" s="24"/>
      <c r="BQ1055" s="24"/>
      <c r="BR1055" s="24"/>
      <c r="BS1055" s="24"/>
      <c r="BT1055" s="24"/>
      <c r="BU1055" s="24"/>
      <c r="BV1055" s="24"/>
      <c r="BW1055" s="24"/>
      <c r="BX1055" s="24"/>
      <c r="BY1055" s="24"/>
      <c r="BZ1055" s="24"/>
      <c r="CA1055" s="24"/>
      <c r="CB1055" s="24"/>
      <c r="CC1055" s="24"/>
      <c r="CD1055" s="24"/>
      <c r="CE1055" s="24"/>
      <c r="CF1055" s="24"/>
      <c r="CG1055" s="24"/>
    </row>
    <row r="1056" spans="1:85" s="30" customFormat="1" ht="60">
      <c r="A1056" s="6" t="s">
        <v>515</v>
      </c>
      <c r="B1056" s="5" t="s">
        <v>42</v>
      </c>
      <c r="C1056" s="5" t="s">
        <v>9</v>
      </c>
      <c r="D1056" s="5" t="s">
        <v>6</v>
      </c>
      <c r="E1056" s="5" t="s">
        <v>639</v>
      </c>
      <c r="F1056" s="5"/>
      <c r="G1056" s="121">
        <f t="shared" ref="G1056:I1057" si="231">G1057</f>
        <v>0</v>
      </c>
      <c r="H1056" s="121">
        <f t="shared" si="231"/>
        <v>21389009.550000001</v>
      </c>
      <c r="I1056" s="121">
        <f t="shared" si="231"/>
        <v>21389009.550000001</v>
      </c>
      <c r="J1056" s="117">
        <f t="shared" si="226"/>
        <v>100</v>
      </c>
      <c r="K1056" s="24"/>
      <c r="L1056" s="24"/>
      <c r="M1056" s="24"/>
      <c r="N1056" s="24"/>
      <c r="O1056" s="24"/>
      <c r="P1056" s="24"/>
      <c r="Q1056" s="24"/>
      <c r="R1056" s="24"/>
      <c r="S1056" s="24"/>
      <c r="T1056" s="24"/>
      <c r="U1056" s="24"/>
      <c r="V1056" s="24"/>
      <c r="W1056" s="24"/>
      <c r="X1056" s="24"/>
      <c r="Y1056" s="24"/>
      <c r="Z1056" s="24"/>
      <c r="AA1056" s="24"/>
      <c r="AB1056" s="24"/>
      <c r="AC1056" s="24"/>
      <c r="AD1056" s="24"/>
      <c r="AE1056" s="24"/>
      <c r="AF1056" s="24"/>
      <c r="AG1056" s="24"/>
      <c r="AH1056" s="24"/>
      <c r="AI1056" s="24"/>
      <c r="AJ1056" s="24"/>
      <c r="AK1056" s="24"/>
      <c r="AL1056" s="24"/>
      <c r="AM1056" s="24"/>
      <c r="AN1056" s="24"/>
      <c r="AO1056" s="24"/>
      <c r="AP1056" s="24"/>
      <c r="AQ1056" s="24"/>
      <c r="AR1056" s="24"/>
      <c r="AS1056" s="24"/>
      <c r="AT1056" s="24"/>
      <c r="AU1056" s="24"/>
      <c r="AV1056" s="24"/>
      <c r="AW1056" s="24"/>
      <c r="AX1056" s="24"/>
      <c r="AY1056" s="24"/>
      <c r="AZ1056" s="24"/>
      <c r="BA1056" s="24"/>
      <c r="BB1056" s="24"/>
      <c r="BC1056" s="24"/>
      <c r="BD1056" s="24"/>
      <c r="BE1056" s="24"/>
      <c r="BF1056" s="24"/>
      <c r="BG1056" s="24"/>
      <c r="BH1056" s="24"/>
      <c r="BI1056" s="24"/>
      <c r="BJ1056" s="24"/>
      <c r="BK1056" s="24"/>
      <c r="BL1056" s="24"/>
      <c r="BM1056" s="24"/>
      <c r="BN1056" s="24"/>
      <c r="BO1056" s="24"/>
      <c r="BP1056" s="24"/>
      <c r="BQ1056" s="24"/>
      <c r="BR1056" s="24"/>
      <c r="BS1056" s="24"/>
      <c r="BT1056" s="24"/>
      <c r="BU1056" s="24"/>
      <c r="BV1056" s="24"/>
      <c r="BW1056" s="24"/>
      <c r="BX1056" s="24"/>
      <c r="BY1056" s="24"/>
      <c r="BZ1056" s="24"/>
      <c r="CA1056" s="24"/>
      <c r="CB1056" s="24"/>
      <c r="CC1056" s="24"/>
      <c r="CD1056" s="24"/>
      <c r="CE1056" s="24"/>
      <c r="CF1056" s="24"/>
      <c r="CG1056" s="24"/>
    </row>
    <row r="1057" spans="1:85" s="30" customFormat="1" ht="24">
      <c r="A1057" s="6" t="s">
        <v>84</v>
      </c>
      <c r="B1057" s="5" t="s">
        <v>42</v>
      </c>
      <c r="C1057" s="5" t="s">
        <v>9</v>
      </c>
      <c r="D1057" s="5" t="s">
        <v>6</v>
      </c>
      <c r="E1057" s="5" t="s">
        <v>639</v>
      </c>
      <c r="F1057" s="5" t="s">
        <v>83</v>
      </c>
      <c r="G1057" s="121">
        <f t="shared" si="231"/>
        <v>0</v>
      </c>
      <c r="H1057" s="121">
        <f t="shared" si="231"/>
        <v>21389009.550000001</v>
      </c>
      <c r="I1057" s="121">
        <f t="shared" si="231"/>
        <v>21389009.550000001</v>
      </c>
      <c r="J1057" s="117">
        <f t="shared" si="226"/>
        <v>100</v>
      </c>
      <c r="K1057" s="24"/>
      <c r="L1057" s="24"/>
      <c r="M1057" s="24"/>
      <c r="N1057" s="24"/>
      <c r="O1057" s="24"/>
      <c r="P1057" s="24"/>
      <c r="Q1057" s="24"/>
      <c r="R1057" s="24"/>
      <c r="S1057" s="24"/>
      <c r="T1057" s="24"/>
      <c r="U1057" s="24"/>
      <c r="V1057" s="24"/>
      <c r="W1057" s="24"/>
      <c r="X1057" s="24"/>
      <c r="Y1057" s="24"/>
      <c r="Z1057" s="24"/>
      <c r="AA1057" s="24"/>
      <c r="AB1057" s="24"/>
      <c r="AC1057" s="24"/>
      <c r="AD1057" s="24"/>
      <c r="AE1057" s="24"/>
      <c r="AF1057" s="24"/>
      <c r="AG1057" s="24"/>
      <c r="AH1057" s="24"/>
      <c r="AI1057" s="24"/>
      <c r="AJ1057" s="24"/>
      <c r="AK1057" s="24"/>
      <c r="AL1057" s="24"/>
      <c r="AM1057" s="24"/>
      <c r="AN1057" s="24"/>
      <c r="AO1057" s="24"/>
      <c r="AP1057" s="24"/>
      <c r="AQ1057" s="24"/>
      <c r="AR1057" s="24"/>
      <c r="AS1057" s="24"/>
      <c r="AT1057" s="24"/>
      <c r="AU1057" s="24"/>
      <c r="AV1057" s="24"/>
      <c r="AW1057" s="24"/>
      <c r="AX1057" s="24"/>
      <c r="AY1057" s="24"/>
      <c r="AZ1057" s="24"/>
      <c r="BA1057" s="24"/>
      <c r="BB1057" s="24"/>
      <c r="BC1057" s="24"/>
      <c r="BD1057" s="24"/>
      <c r="BE1057" s="24"/>
      <c r="BF1057" s="24"/>
      <c r="BG1057" s="24"/>
      <c r="BH1057" s="24"/>
      <c r="BI1057" s="24"/>
      <c r="BJ1057" s="24"/>
      <c r="BK1057" s="24"/>
      <c r="BL1057" s="24"/>
      <c r="BM1057" s="24"/>
      <c r="BN1057" s="24"/>
      <c r="BO1057" s="24"/>
      <c r="BP1057" s="24"/>
      <c r="BQ1057" s="24"/>
      <c r="BR1057" s="24"/>
      <c r="BS1057" s="24"/>
      <c r="BT1057" s="24"/>
      <c r="BU1057" s="24"/>
      <c r="BV1057" s="24"/>
      <c r="BW1057" s="24"/>
      <c r="BX1057" s="24"/>
      <c r="BY1057" s="24"/>
      <c r="BZ1057" s="24"/>
      <c r="CA1057" s="24"/>
      <c r="CB1057" s="24"/>
      <c r="CC1057" s="24"/>
      <c r="CD1057" s="24"/>
      <c r="CE1057" s="24"/>
      <c r="CF1057" s="24"/>
      <c r="CG1057" s="24"/>
    </row>
    <row r="1058" spans="1:85" s="30" customFormat="1" ht="12">
      <c r="A1058" s="6" t="s">
        <v>156</v>
      </c>
      <c r="B1058" s="5" t="s">
        <v>42</v>
      </c>
      <c r="C1058" s="5" t="s">
        <v>9</v>
      </c>
      <c r="D1058" s="5" t="s">
        <v>6</v>
      </c>
      <c r="E1058" s="5" t="s">
        <v>639</v>
      </c>
      <c r="F1058" s="5" t="s">
        <v>157</v>
      </c>
      <c r="G1058" s="121"/>
      <c r="H1058" s="121">
        <v>21389009.550000001</v>
      </c>
      <c r="I1058" s="121">
        <v>21389009.550000001</v>
      </c>
      <c r="J1058" s="117">
        <f t="shared" si="226"/>
        <v>100</v>
      </c>
      <c r="K1058" s="24"/>
      <c r="L1058" s="24"/>
      <c r="M1058" s="24"/>
      <c r="N1058" s="24"/>
      <c r="O1058" s="24"/>
      <c r="P1058" s="24"/>
      <c r="Q1058" s="24"/>
      <c r="R1058" s="24"/>
      <c r="S1058" s="24"/>
      <c r="T1058" s="24"/>
      <c r="U1058" s="24"/>
      <c r="V1058" s="24"/>
      <c r="W1058" s="24"/>
      <c r="X1058" s="24"/>
      <c r="Y1058" s="24"/>
      <c r="Z1058" s="24"/>
      <c r="AA1058" s="24"/>
      <c r="AB1058" s="24"/>
      <c r="AC1058" s="24"/>
      <c r="AD1058" s="24"/>
      <c r="AE1058" s="24"/>
      <c r="AF1058" s="24"/>
      <c r="AG1058" s="24"/>
      <c r="AH1058" s="24"/>
      <c r="AI1058" s="24"/>
      <c r="AJ1058" s="24"/>
      <c r="AK1058" s="24"/>
      <c r="AL1058" s="24"/>
      <c r="AM1058" s="24"/>
      <c r="AN1058" s="24"/>
      <c r="AO1058" s="24"/>
      <c r="AP1058" s="24"/>
      <c r="AQ1058" s="24"/>
      <c r="AR1058" s="24"/>
      <c r="AS1058" s="24"/>
      <c r="AT1058" s="24"/>
      <c r="AU1058" s="24"/>
      <c r="AV1058" s="24"/>
      <c r="AW1058" s="24"/>
      <c r="AX1058" s="24"/>
      <c r="AY1058" s="24"/>
      <c r="AZ1058" s="24"/>
      <c r="BA1058" s="24"/>
      <c r="BB1058" s="24"/>
      <c r="BC1058" s="24"/>
      <c r="BD1058" s="24"/>
      <c r="BE1058" s="24"/>
      <c r="BF1058" s="24"/>
      <c r="BG1058" s="24"/>
      <c r="BH1058" s="24"/>
      <c r="BI1058" s="24"/>
      <c r="BJ1058" s="24"/>
      <c r="BK1058" s="24"/>
      <c r="BL1058" s="24"/>
      <c r="BM1058" s="24"/>
      <c r="BN1058" s="24"/>
      <c r="BO1058" s="24"/>
      <c r="BP1058" s="24"/>
      <c r="BQ1058" s="24"/>
      <c r="BR1058" s="24"/>
      <c r="BS1058" s="24"/>
      <c r="BT1058" s="24"/>
      <c r="BU1058" s="24"/>
      <c r="BV1058" s="24"/>
      <c r="BW1058" s="24"/>
      <c r="BX1058" s="24"/>
      <c r="BY1058" s="24"/>
      <c r="BZ1058" s="24"/>
      <c r="CA1058" s="24"/>
      <c r="CB1058" s="24"/>
      <c r="CC1058" s="24"/>
      <c r="CD1058" s="24"/>
      <c r="CE1058" s="24"/>
      <c r="CF1058" s="24"/>
      <c r="CG1058" s="24"/>
    </row>
    <row r="1059" spans="1:85" s="30" customFormat="1" ht="24">
      <c r="A1059" s="45" t="s">
        <v>351</v>
      </c>
      <c r="B1059" s="5" t="s">
        <v>42</v>
      </c>
      <c r="C1059" s="5" t="s">
        <v>9</v>
      </c>
      <c r="D1059" s="5" t="s">
        <v>6</v>
      </c>
      <c r="E1059" s="5" t="s">
        <v>346</v>
      </c>
      <c r="F1059" s="5"/>
      <c r="G1059" s="121">
        <f t="shared" ref="G1059:I1060" si="232">G1060</f>
        <v>62069</v>
      </c>
      <c r="H1059" s="121">
        <f t="shared" si="232"/>
        <v>206896.68</v>
      </c>
      <c r="I1059" s="121">
        <f t="shared" si="232"/>
        <v>206896.68</v>
      </c>
      <c r="J1059" s="117">
        <f t="shared" si="226"/>
        <v>100</v>
      </c>
      <c r="K1059" s="24"/>
      <c r="L1059" s="24"/>
      <c r="M1059" s="24"/>
      <c r="N1059" s="24"/>
      <c r="O1059" s="24"/>
      <c r="P1059" s="24"/>
      <c r="Q1059" s="24"/>
      <c r="R1059" s="24"/>
      <c r="S1059" s="24"/>
      <c r="T1059" s="24"/>
      <c r="U1059" s="24"/>
      <c r="V1059" s="24"/>
      <c r="W1059" s="24"/>
      <c r="X1059" s="24"/>
      <c r="Y1059" s="24"/>
      <c r="Z1059" s="24"/>
      <c r="AA1059" s="24"/>
      <c r="AB1059" s="24"/>
      <c r="AC1059" s="24"/>
      <c r="AD1059" s="24"/>
      <c r="AE1059" s="24"/>
      <c r="AF1059" s="24"/>
      <c r="AG1059" s="24"/>
      <c r="AH1059" s="24"/>
      <c r="AI1059" s="24"/>
      <c r="AJ1059" s="24"/>
      <c r="AK1059" s="24"/>
      <c r="AL1059" s="24"/>
      <c r="AM1059" s="24"/>
      <c r="AN1059" s="24"/>
      <c r="AO1059" s="24"/>
      <c r="AP1059" s="24"/>
      <c r="AQ1059" s="24"/>
      <c r="AR1059" s="24"/>
      <c r="AS1059" s="24"/>
      <c r="AT1059" s="24"/>
      <c r="AU1059" s="24"/>
      <c r="AV1059" s="24"/>
      <c r="AW1059" s="24"/>
      <c r="AX1059" s="24"/>
      <c r="AY1059" s="24"/>
      <c r="AZ1059" s="24"/>
      <c r="BA1059" s="24"/>
      <c r="BB1059" s="24"/>
      <c r="BC1059" s="24"/>
      <c r="BD1059" s="24"/>
      <c r="BE1059" s="24"/>
      <c r="BF1059" s="24"/>
      <c r="BG1059" s="24"/>
      <c r="BH1059" s="24"/>
      <c r="BI1059" s="24"/>
      <c r="BJ1059" s="24"/>
      <c r="BK1059" s="24"/>
      <c r="BL1059" s="24"/>
      <c r="BM1059" s="24"/>
      <c r="BN1059" s="24"/>
      <c r="BO1059" s="24"/>
      <c r="BP1059" s="24"/>
      <c r="BQ1059" s="24"/>
      <c r="BR1059" s="24"/>
      <c r="BS1059" s="24"/>
      <c r="BT1059" s="24"/>
      <c r="BU1059" s="24"/>
      <c r="BV1059" s="24"/>
      <c r="BW1059" s="24"/>
      <c r="BX1059" s="24"/>
      <c r="BY1059" s="24"/>
      <c r="BZ1059" s="24"/>
      <c r="CA1059" s="24"/>
      <c r="CB1059" s="24"/>
      <c r="CC1059" s="24"/>
      <c r="CD1059" s="24"/>
      <c r="CE1059" s="24"/>
      <c r="CF1059" s="24"/>
      <c r="CG1059" s="24"/>
    </row>
    <row r="1060" spans="1:85" s="30" customFormat="1" ht="24">
      <c r="A1060" s="6" t="s">
        <v>98</v>
      </c>
      <c r="B1060" s="5" t="s">
        <v>42</v>
      </c>
      <c r="C1060" s="5" t="s">
        <v>9</v>
      </c>
      <c r="D1060" s="5" t="s">
        <v>6</v>
      </c>
      <c r="E1060" s="5" t="s">
        <v>346</v>
      </c>
      <c r="F1060" s="5" t="s">
        <v>83</v>
      </c>
      <c r="G1060" s="121">
        <f t="shared" si="232"/>
        <v>62069</v>
      </c>
      <c r="H1060" s="121">
        <f t="shared" si="232"/>
        <v>206896.68</v>
      </c>
      <c r="I1060" s="121">
        <f t="shared" si="232"/>
        <v>206896.68</v>
      </c>
      <c r="J1060" s="117">
        <f t="shared" si="226"/>
        <v>100</v>
      </c>
      <c r="K1060" s="24"/>
      <c r="L1060" s="24"/>
      <c r="M1060" s="24"/>
      <c r="N1060" s="24"/>
      <c r="O1060" s="24"/>
      <c r="P1060" s="24"/>
      <c r="Q1060" s="24"/>
      <c r="R1060" s="24"/>
      <c r="S1060" s="24"/>
      <c r="T1060" s="24"/>
      <c r="U1060" s="24"/>
      <c r="V1060" s="24"/>
      <c r="W1060" s="24"/>
      <c r="X1060" s="24"/>
      <c r="Y1060" s="24"/>
      <c r="Z1060" s="24"/>
      <c r="AA1060" s="24"/>
      <c r="AB1060" s="24"/>
      <c r="AC1060" s="24"/>
      <c r="AD1060" s="24"/>
      <c r="AE1060" s="24"/>
      <c r="AF1060" s="24"/>
      <c r="AG1060" s="24"/>
      <c r="AH1060" s="24"/>
      <c r="AI1060" s="24"/>
      <c r="AJ1060" s="24"/>
      <c r="AK1060" s="24"/>
      <c r="AL1060" s="24"/>
      <c r="AM1060" s="24"/>
      <c r="AN1060" s="24"/>
      <c r="AO1060" s="24"/>
      <c r="AP1060" s="24"/>
      <c r="AQ1060" s="24"/>
      <c r="AR1060" s="24"/>
      <c r="AS1060" s="24"/>
      <c r="AT1060" s="24"/>
      <c r="AU1060" s="24"/>
      <c r="AV1060" s="24"/>
      <c r="AW1060" s="24"/>
      <c r="AX1060" s="24"/>
      <c r="AY1060" s="24"/>
      <c r="AZ1060" s="24"/>
      <c r="BA1060" s="24"/>
      <c r="BB1060" s="24"/>
      <c r="BC1060" s="24"/>
      <c r="BD1060" s="24"/>
      <c r="BE1060" s="24"/>
      <c r="BF1060" s="24"/>
      <c r="BG1060" s="24"/>
      <c r="BH1060" s="24"/>
      <c r="BI1060" s="24"/>
      <c r="BJ1060" s="24"/>
      <c r="BK1060" s="24"/>
      <c r="BL1060" s="24"/>
      <c r="BM1060" s="24"/>
      <c r="BN1060" s="24"/>
      <c r="BO1060" s="24"/>
      <c r="BP1060" s="24"/>
      <c r="BQ1060" s="24"/>
      <c r="BR1060" s="24"/>
      <c r="BS1060" s="24"/>
      <c r="BT1060" s="24"/>
      <c r="BU1060" s="24"/>
      <c r="BV1060" s="24"/>
      <c r="BW1060" s="24"/>
      <c r="BX1060" s="24"/>
      <c r="BY1060" s="24"/>
      <c r="BZ1060" s="24"/>
      <c r="CA1060" s="24"/>
      <c r="CB1060" s="24"/>
      <c r="CC1060" s="24"/>
      <c r="CD1060" s="24"/>
      <c r="CE1060" s="24"/>
      <c r="CF1060" s="24"/>
      <c r="CG1060" s="24"/>
    </row>
    <row r="1061" spans="1:85" s="30" customFormat="1" ht="12">
      <c r="A1061" s="6" t="s">
        <v>158</v>
      </c>
      <c r="B1061" s="5" t="s">
        <v>42</v>
      </c>
      <c r="C1061" s="5" t="s">
        <v>9</v>
      </c>
      <c r="D1061" s="5" t="s">
        <v>6</v>
      </c>
      <c r="E1061" s="5" t="s">
        <v>346</v>
      </c>
      <c r="F1061" s="5" t="s">
        <v>157</v>
      </c>
      <c r="G1061" s="121">
        <v>62069</v>
      </c>
      <c r="H1061" s="121">
        <v>206896.68</v>
      </c>
      <c r="I1061" s="121">
        <v>206896.68</v>
      </c>
      <c r="J1061" s="117">
        <f t="shared" si="226"/>
        <v>100</v>
      </c>
      <c r="K1061" s="24"/>
      <c r="L1061" s="24"/>
      <c r="M1061" s="24"/>
      <c r="N1061" s="24"/>
      <c r="O1061" s="24"/>
      <c r="P1061" s="24"/>
      <c r="Q1061" s="24"/>
      <c r="R1061" s="24"/>
      <c r="S1061" s="24"/>
      <c r="T1061" s="24"/>
      <c r="U1061" s="24"/>
      <c r="V1061" s="24"/>
      <c r="W1061" s="24"/>
      <c r="X1061" s="24"/>
      <c r="Y1061" s="24"/>
      <c r="Z1061" s="24"/>
      <c r="AA1061" s="24"/>
      <c r="AB1061" s="24"/>
      <c r="AC1061" s="24"/>
      <c r="AD1061" s="24"/>
      <c r="AE1061" s="24"/>
      <c r="AF1061" s="24"/>
      <c r="AG1061" s="24"/>
      <c r="AH1061" s="24"/>
      <c r="AI1061" s="24"/>
      <c r="AJ1061" s="24"/>
      <c r="AK1061" s="24"/>
      <c r="AL1061" s="24"/>
      <c r="AM1061" s="24"/>
      <c r="AN1061" s="24"/>
      <c r="AO1061" s="24"/>
      <c r="AP1061" s="24"/>
      <c r="AQ1061" s="24"/>
      <c r="AR1061" s="24"/>
      <c r="AS1061" s="24"/>
      <c r="AT1061" s="24"/>
      <c r="AU1061" s="24"/>
      <c r="AV1061" s="24"/>
      <c r="AW1061" s="24"/>
      <c r="AX1061" s="24"/>
      <c r="AY1061" s="24"/>
      <c r="AZ1061" s="24"/>
      <c r="BA1061" s="24"/>
      <c r="BB1061" s="24"/>
      <c r="BC1061" s="24"/>
      <c r="BD1061" s="24"/>
      <c r="BE1061" s="24"/>
      <c r="BF1061" s="24"/>
      <c r="BG1061" s="24"/>
      <c r="BH1061" s="24"/>
      <c r="BI1061" s="24"/>
      <c r="BJ1061" s="24"/>
      <c r="BK1061" s="24"/>
      <c r="BL1061" s="24"/>
      <c r="BM1061" s="24"/>
      <c r="BN1061" s="24"/>
      <c r="BO1061" s="24"/>
      <c r="BP1061" s="24"/>
      <c r="BQ1061" s="24"/>
      <c r="BR1061" s="24"/>
      <c r="BS1061" s="24"/>
      <c r="BT1061" s="24"/>
      <c r="BU1061" s="24"/>
      <c r="BV1061" s="24"/>
      <c r="BW1061" s="24"/>
      <c r="BX1061" s="24"/>
      <c r="BY1061" s="24"/>
      <c r="BZ1061" s="24"/>
      <c r="CA1061" s="24"/>
      <c r="CB1061" s="24"/>
      <c r="CC1061" s="24"/>
      <c r="CD1061" s="24"/>
      <c r="CE1061" s="24"/>
      <c r="CF1061" s="24"/>
      <c r="CG1061" s="24"/>
    </row>
    <row r="1062" spans="1:85" s="30" customFormat="1" ht="12">
      <c r="A1062" s="6" t="s">
        <v>356</v>
      </c>
      <c r="B1062" s="5" t="s">
        <v>42</v>
      </c>
      <c r="C1062" s="5" t="s">
        <v>9</v>
      </c>
      <c r="D1062" s="5" t="s">
        <v>6</v>
      </c>
      <c r="E1062" s="5" t="s">
        <v>171</v>
      </c>
      <c r="F1062" s="5"/>
      <c r="G1062" s="121">
        <f>G1063+G1066</f>
        <v>380000</v>
      </c>
      <c r="H1062" s="121">
        <f>H1063+H1066</f>
        <v>380000</v>
      </c>
      <c r="I1062" s="121">
        <f>I1063+I1066</f>
        <v>380000</v>
      </c>
      <c r="J1062" s="117">
        <f t="shared" si="226"/>
        <v>100</v>
      </c>
      <c r="K1062" s="24"/>
      <c r="L1062" s="24"/>
      <c r="M1062" s="24"/>
      <c r="N1062" s="24"/>
      <c r="O1062" s="24"/>
      <c r="P1062" s="24"/>
      <c r="Q1062" s="24"/>
      <c r="R1062" s="24"/>
      <c r="S1062" s="24"/>
      <c r="T1062" s="24"/>
      <c r="U1062" s="24"/>
      <c r="V1062" s="24"/>
      <c r="W1062" s="24"/>
      <c r="X1062" s="24"/>
      <c r="Y1062" s="24"/>
      <c r="Z1062" s="24"/>
      <c r="AA1062" s="24"/>
      <c r="AB1062" s="24"/>
      <c r="AC1062" s="24"/>
      <c r="AD1062" s="24"/>
      <c r="AE1062" s="24"/>
      <c r="AF1062" s="24"/>
      <c r="AG1062" s="24"/>
      <c r="AH1062" s="24"/>
      <c r="AI1062" s="24"/>
      <c r="AJ1062" s="24"/>
      <c r="AK1062" s="24"/>
      <c r="AL1062" s="24"/>
      <c r="AM1062" s="24"/>
      <c r="AN1062" s="24"/>
      <c r="AO1062" s="24"/>
      <c r="AP1062" s="24"/>
      <c r="AQ1062" s="24"/>
      <c r="AR1062" s="24"/>
      <c r="AS1062" s="24"/>
      <c r="AT1062" s="24"/>
      <c r="AU1062" s="24"/>
      <c r="AV1062" s="24"/>
      <c r="AW1062" s="24"/>
      <c r="AX1062" s="24"/>
      <c r="AY1062" s="24"/>
      <c r="AZ1062" s="24"/>
      <c r="BA1062" s="24"/>
      <c r="BB1062" s="24"/>
      <c r="BC1062" s="24"/>
      <c r="BD1062" s="24"/>
      <c r="BE1062" s="24"/>
      <c r="BF1062" s="24"/>
      <c r="BG1062" s="24"/>
      <c r="BH1062" s="24"/>
      <c r="BI1062" s="24"/>
      <c r="BJ1062" s="24"/>
      <c r="BK1062" s="24"/>
      <c r="BL1062" s="24"/>
      <c r="BM1062" s="24"/>
      <c r="BN1062" s="24"/>
      <c r="BO1062" s="24"/>
      <c r="BP1062" s="24"/>
      <c r="BQ1062" s="24"/>
      <c r="BR1062" s="24"/>
      <c r="BS1062" s="24"/>
      <c r="BT1062" s="24"/>
      <c r="BU1062" s="24"/>
      <c r="BV1062" s="24"/>
      <c r="BW1062" s="24"/>
      <c r="BX1062" s="24"/>
      <c r="BY1062" s="24"/>
      <c r="BZ1062" s="24"/>
      <c r="CA1062" s="24"/>
      <c r="CB1062" s="24"/>
      <c r="CC1062" s="24"/>
      <c r="CD1062" s="24"/>
      <c r="CE1062" s="24"/>
      <c r="CF1062" s="24"/>
      <c r="CG1062" s="24"/>
    </row>
    <row r="1063" spans="1:85" s="30" customFormat="1" ht="12">
      <c r="A1063" s="6" t="s">
        <v>174</v>
      </c>
      <c r="B1063" s="5" t="s">
        <v>42</v>
      </c>
      <c r="C1063" s="5" t="s">
        <v>9</v>
      </c>
      <c r="D1063" s="5" t="s">
        <v>6</v>
      </c>
      <c r="E1063" s="5" t="s">
        <v>264</v>
      </c>
      <c r="F1063" s="5"/>
      <c r="G1063" s="121">
        <f>G1064</f>
        <v>380000</v>
      </c>
      <c r="H1063" s="121">
        <f>H1064</f>
        <v>380000</v>
      </c>
      <c r="I1063" s="121">
        <f>I1064</f>
        <v>380000</v>
      </c>
      <c r="J1063" s="117">
        <f t="shared" si="226"/>
        <v>100</v>
      </c>
      <c r="K1063" s="24"/>
      <c r="L1063" s="24"/>
      <c r="M1063" s="24"/>
      <c r="N1063" s="24"/>
      <c r="O1063" s="24"/>
      <c r="P1063" s="24"/>
      <c r="Q1063" s="24"/>
      <c r="R1063" s="24"/>
      <c r="S1063" s="24"/>
      <c r="T1063" s="24"/>
      <c r="U1063" s="24"/>
      <c r="V1063" s="24"/>
      <c r="W1063" s="24"/>
      <c r="X1063" s="24"/>
      <c r="Y1063" s="24"/>
      <c r="Z1063" s="24"/>
      <c r="AA1063" s="24"/>
      <c r="AB1063" s="24"/>
      <c r="AC1063" s="24"/>
      <c r="AD1063" s="24"/>
      <c r="AE1063" s="24"/>
      <c r="AF1063" s="24"/>
      <c r="AG1063" s="24"/>
      <c r="AH1063" s="24"/>
      <c r="AI1063" s="24"/>
      <c r="AJ1063" s="24"/>
      <c r="AK1063" s="24"/>
      <c r="AL1063" s="24"/>
      <c r="AM1063" s="24"/>
      <c r="AN1063" s="24"/>
      <c r="AO1063" s="24"/>
      <c r="AP1063" s="24"/>
      <c r="AQ1063" s="24"/>
      <c r="AR1063" s="24"/>
      <c r="AS1063" s="24"/>
      <c r="AT1063" s="24"/>
      <c r="AU1063" s="24"/>
      <c r="AV1063" s="24"/>
      <c r="AW1063" s="24"/>
      <c r="AX1063" s="24"/>
      <c r="AY1063" s="24"/>
      <c r="AZ1063" s="24"/>
      <c r="BA1063" s="24"/>
      <c r="BB1063" s="24"/>
      <c r="BC1063" s="24"/>
      <c r="BD1063" s="24"/>
      <c r="BE1063" s="24"/>
      <c r="BF1063" s="24"/>
      <c r="BG1063" s="24"/>
      <c r="BH1063" s="24"/>
      <c r="BI1063" s="24"/>
      <c r="BJ1063" s="24"/>
      <c r="BK1063" s="24"/>
      <c r="BL1063" s="24"/>
      <c r="BM1063" s="24"/>
      <c r="BN1063" s="24"/>
      <c r="BO1063" s="24"/>
      <c r="BP1063" s="24"/>
      <c r="BQ1063" s="24"/>
      <c r="BR1063" s="24"/>
      <c r="BS1063" s="24"/>
      <c r="BT1063" s="24"/>
      <c r="BU1063" s="24"/>
      <c r="BV1063" s="24"/>
      <c r="BW1063" s="24"/>
      <c r="BX1063" s="24"/>
      <c r="BY1063" s="24"/>
      <c r="BZ1063" s="24"/>
      <c r="CA1063" s="24"/>
      <c r="CB1063" s="24"/>
      <c r="CC1063" s="24"/>
      <c r="CD1063" s="24"/>
      <c r="CE1063" s="24"/>
      <c r="CF1063" s="24"/>
      <c r="CG1063" s="24"/>
    </row>
    <row r="1064" spans="1:85" s="30" customFormat="1" ht="24">
      <c r="A1064" s="6" t="s">
        <v>84</v>
      </c>
      <c r="B1064" s="5" t="s">
        <v>42</v>
      </c>
      <c r="C1064" s="5" t="s">
        <v>9</v>
      </c>
      <c r="D1064" s="5" t="s">
        <v>6</v>
      </c>
      <c r="E1064" s="5" t="s">
        <v>264</v>
      </c>
      <c r="F1064" s="5" t="s">
        <v>83</v>
      </c>
      <c r="G1064" s="121">
        <f t="shared" ref="G1064:I1064" si="233">G1065</f>
        <v>380000</v>
      </c>
      <c r="H1064" s="121">
        <f t="shared" si="233"/>
        <v>380000</v>
      </c>
      <c r="I1064" s="121">
        <f t="shared" si="233"/>
        <v>380000</v>
      </c>
      <c r="J1064" s="117">
        <f t="shared" si="226"/>
        <v>100</v>
      </c>
      <c r="K1064" s="24"/>
      <c r="L1064" s="24"/>
      <c r="M1064" s="24"/>
      <c r="N1064" s="24"/>
      <c r="O1064" s="24"/>
      <c r="P1064" s="24"/>
      <c r="Q1064" s="24"/>
      <c r="R1064" s="24"/>
      <c r="S1064" s="24"/>
      <c r="T1064" s="24"/>
      <c r="U1064" s="24"/>
      <c r="V1064" s="24"/>
      <c r="W1064" s="24"/>
      <c r="X1064" s="24"/>
      <c r="Y1064" s="24"/>
      <c r="Z1064" s="24"/>
      <c r="AA1064" s="24"/>
      <c r="AB1064" s="24"/>
      <c r="AC1064" s="24"/>
      <c r="AD1064" s="24"/>
      <c r="AE1064" s="24"/>
      <c r="AF1064" s="24"/>
      <c r="AG1064" s="24"/>
      <c r="AH1064" s="24"/>
      <c r="AI1064" s="24"/>
      <c r="AJ1064" s="24"/>
      <c r="AK1064" s="24"/>
      <c r="AL1064" s="24"/>
      <c r="AM1064" s="24"/>
      <c r="AN1064" s="24"/>
      <c r="AO1064" s="24"/>
      <c r="AP1064" s="24"/>
      <c r="AQ1064" s="24"/>
      <c r="AR1064" s="24"/>
      <c r="AS1064" s="24"/>
      <c r="AT1064" s="24"/>
      <c r="AU1064" s="24"/>
      <c r="AV1064" s="24"/>
      <c r="AW1064" s="24"/>
      <c r="AX1064" s="24"/>
      <c r="AY1064" s="24"/>
      <c r="AZ1064" s="24"/>
      <c r="BA1064" s="24"/>
      <c r="BB1064" s="24"/>
      <c r="BC1064" s="24"/>
      <c r="BD1064" s="24"/>
      <c r="BE1064" s="24"/>
      <c r="BF1064" s="24"/>
      <c r="BG1064" s="24"/>
      <c r="BH1064" s="24"/>
      <c r="BI1064" s="24"/>
      <c r="BJ1064" s="24"/>
      <c r="BK1064" s="24"/>
      <c r="BL1064" s="24"/>
      <c r="BM1064" s="24"/>
      <c r="BN1064" s="24"/>
      <c r="BO1064" s="24"/>
      <c r="BP1064" s="24"/>
      <c r="BQ1064" s="24"/>
      <c r="BR1064" s="24"/>
      <c r="BS1064" s="24"/>
      <c r="BT1064" s="24"/>
      <c r="BU1064" s="24"/>
      <c r="BV1064" s="24"/>
      <c r="BW1064" s="24"/>
      <c r="BX1064" s="24"/>
      <c r="BY1064" s="24"/>
      <c r="BZ1064" s="24"/>
      <c r="CA1064" s="24"/>
      <c r="CB1064" s="24"/>
      <c r="CC1064" s="24"/>
      <c r="CD1064" s="24"/>
      <c r="CE1064" s="24"/>
      <c r="CF1064" s="24"/>
      <c r="CG1064" s="24"/>
    </row>
    <row r="1065" spans="1:85" s="30" customFormat="1" ht="12">
      <c r="A1065" s="6" t="s">
        <v>156</v>
      </c>
      <c r="B1065" s="5" t="s">
        <v>42</v>
      </c>
      <c r="C1065" s="5" t="s">
        <v>9</v>
      </c>
      <c r="D1065" s="5" t="s">
        <v>6</v>
      </c>
      <c r="E1065" s="5" t="s">
        <v>264</v>
      </c>
      <c r="F1065" s="5" t="s">
        <v>157</v>
      </c>
      <c r="G1065" s="121">
        <v>380000</v>
      </c>
      <c r="H1065" s="121">
        <v>380000</v>
      </c>
      <c r="I1065" s="121">
        <v>380000</v>
      </c>
      <c r="J1065" s="117">
        <f t="shared" si="226"/>
        <v>100</v>
      </c>
      <c r="K1065" s="24"/>
      <c r="L1065" s="24"/>
      <c r="M1065" s="24"/>
      <c r="N1065" s="24"/>
      <c r="O1065" s="24"/>
      <c r="P1065" s="24"/>
      <c r="Q1065" s="24"/>
      <c r="R1065" s="24"/>
      <c r="S1065" s="24"/>
      <c r="T1065" s="24"/>
      <c r="U1065" s="24"/>
      <c r="V1065" s="24"/>
      <c r="W1065" s="24"/>
      <c r="X1065" s="24"/>
      <c r="Y1065" s="24"/>
      <c r="Z1065" s="24"/>
      <c r="AA1065" s="24"/>
      <c r="AB1065" s="24"/>
      <c r="AC1065" s="24"/>
      <c r="AD1065" s="24"/>
      <c r="AE1065" s="24"/>
      <c r="AF1065" s="24"/>
      <c r="AG1065" s="24"/>
      <c r="AH1065" s="24"/>
      <c r="AI1065" s="24"/>
      <c r="AJ1065" s="24"/>
      <c r="AK1065" s="24"/>
      <c r="AL1065" s="24"/>
      <c r="AM1065" s="24"/>
      <c r="AN1065" s="24"/>
      <c r="AO1065" s="24"/>
      <c r="AP1065" s="24"/>
      <c r="AQ1065" s="24"/>
      <c r="AR1065" s="24"/>
      <c r="AS1065" s="24"/>
      <c r="AT1065" s="24"/>
      <c r="AU1065" s="24"/>
      <c r="AV1065" s="24"/>
      <c r="AW1065" s="24"/>
      <c r="AX1065" s="24"/>
      <c r="AY1065" s="24"/>
      <c r="AZ1065" s="24"/>
      <c r="BA1065" s="24"/>
      <c r="BB1065" s="24"/>
      <c r="BC1065" s="24"/>
      <c r="BD1065" s="24"/>
      <c r="BE1065" s="24"/>
      <c r="BF1065" s="24"/>
      <c r="BG1065" s="24"/>
      <c r="BH1065" s="24"/>
      <c r="BI1065" s="24"/>
      <c r="BJ1065" s="24"/>
      <c r="BK1065" s="24"/>
      <c r="BL1065" s="24"/>
      <c r="BM1065" s="24"/>
      <c r="BN1065" s="24"/>
      <c r="BO1065" s="24"/>
      <c r="BP1065" s="24"/>
      <c r="BQ1065" s="24"/>
      <c r="BR1065" s="24"/>
      <c r="BS1065" s="24"/>
      <c r="BT1065" s="24"/>
      <c r="BU1065" s="24"/>
      <c r="BV1065" s="24"/>
      <c r="BW1065" s="24"/>
      <c r="BX1065" s="24"/>
      <c r="BY1065" s="24"/>
      <c r="BZ1065" s="24"/>
      <c r="CA1065" s="24"/>
      <c r="CB1065" s="24"/>
      <c r="CC1065" s="24"/>
      <c r="CD1065" s="24"/>
      <c r="CE1065" s="24"/>
      <c r="CF1065" s="24"/>
      <c r="CG1065" s="24"/>
    </row>
    <row r="1066" spans="1:85" s="30" customFormat="1" ht="48" hidden="1">
      <c r="A1066" s="6" t="s">
        <v>229</v>
      </c>
      <c r="B1066" s="5" t="s">
        <v>42</v>
      </c>
      <c r="C1066" s="5" t="s">
        <v>9</v>
      </c>
      <c r="D1066" s="5" t="s">
        <v>6</v>
      </c>
      <c r="E1066" s="5" t="s">
        <v>224</v>
      </c>
      <c r="F1066" s="5"/>
      <c r="G1066" s="121">
        <f t="shared" ref="G1066:I1067" si="234">G1067</f>
        <v>0</v>
      </c>
      <c r="H1066" s="121">
        <f t="shared" si="234"/>
        <v>0</v>
      </c>
      <c r="I1066" s="121">
        <f t="shared" si="234"/>
        <v>0</v>
      </c>
      <c r="J1066" s="117" t="e">
        <f t="shared" si="226"/>
        <v>#DIV/0!</v>
      </c>
      <c r="K1066" s="24"/>
      <c r="L1066" s="24"/>
      <c r="M1066" s="24"/>
      <c r="N1066" s="24"/>
      <c r="O1066" s="24"/>
      <c r="P1066" s="24"/>
      <c r="Q1066" s="24"/>
      <c r="R1066" s="24"/>
      <c r="S1066" s="24"/>
      <c r="T1066" s="24"/>
      <c r="U1066" s="24"/>
      <c r="V1066" s="24"/>
      <c r="W1066" s="24"/>
      <c r="X1066" s="24"/>
      <c r="Y1066" s="24"/>
      <c r="Z1066" s="24"/>
      <c r="AA1066" s="24"/>
      <c r="AB1066" s="24"/>
      <c r="AC1066" s="24"/>
      <c r="AD1066" s="24"/>
      <c r="AE1066" s="24"/>
      <c r="AF1066" s="24"/>
      <c r="AG1066" s="24"/>
      <c r="AH1066" s="24"/>
      <c r="AI1066" s="24"/>
      <c r="AJ1066" s="24"/>
      <c r="AK1066" s="24"/>
      <c r="AL1066" s="24"/>
      <c r="AM1066" s="24"/>
      <c r="AN1066" s="24"/>
      <c r="AO1066" s="24"/>
      <c r="AP1066" s="24"/>
      <c r="AQ1066" s="24"/>
      <c r="AR1066" s="24"/>
      <c r="AS1066" s="24"/>
      <c r="AT1066" s="24"/>
      <c r="AU1066" s="24"/>
      <c r="AV1066" s="24"/>
      <c r="AW1066" s="24"/>
      <c r="AX1066" s="24"/>
      <c r="AY1066" s="24"/>
      <c r="AZ1066" s="24"/>
      <c r="BA1066" s="24"/>
      <c r="BB1066" s="24"/>
      <c r="BC1066" s="24"/>
      <c r="BD1066" s="24"/>
      <c r="BE1066" s="24"/>
      <c r="BF1066" s="24"/>
      <c r="BG1066" s="24"/>
      <c r="BH1066" s="24"/>
      <c r="BI1066" s="24"/>
      <c r="BJ1066" s="24"/>
      <c r="BK1066" s="24"/>
      <c r="BL1066" s="24"/>
      <c r="BM1066" s="24"/>
      <c r="BN1066" s="24"/>
      <c r="BO1066" s="24"/>
      <c r="BP1066" s="24"/>
      <c r="BQ1066" s="24"/>
      <c r="BR1066" s="24"/>
      <c r="BS1066" s="24"/>
      <c r="BT1066" s="24"/>
      <c r="BU1066" s="24"/>
      <c r="BV1066" s="24"/>
      <c r="BW1066" s="24"/>
      <c r="BX1066" s="24"/>
      <c r="BY1066" s="24"/>
      <c r="BZ1066" s="24"/>
      <c r="CA1066" s="24"/>
      <c r="CB1066" s="24"/>
      <c r="CC1066" s="24"/>
      <c r="CD1066" s="24"/>
      <c r="CE1066" s="24"/>
      <c r="CF1066" s="24"/>
      <c r="CG1066" s="24"/>
    </row>
    <row r="1067" spans="1:85" s="30" customFormat="1" ht="24" hidden="1" customHeight="1">
      <c r="A1067" s="6" t="s">
        <v>84</v>
      </c>
      <c r="B1067" s="5" t="s">
        <v>42</v>
      </c>
      <c r="C1067" s="5" t="s">
        <v>9</v>
      </c>
      <c r="D1067" s="5" t="s">
        <v>6</v>
      </c>
      <c r="E1067" s="5" t="s">
        <v>224</v>
      </c>
      <c r="F1067" s="5" t="s">
        <v>83</v>
      </c>
      <c r="G1067" s="121">
        <f t="shared" si="234"/>
        <v>0</v>
      </c>
      <c r="H1067" s="121">
        <f t="shared" si="234"/>
        <v>0</v>
      </c>
      <c r="I1067" s="121">
        <f t="shared" si="234"/>
        <v>0</v>
      </c>
      <c r="J1067" s="117" t="e">
        <f t="shared" si="226"/>
        <v>#DIV/0!</v>
      </c>
      <c r="K1067" s="24"/>
      <c r="L1067" s="24"/>
      <c r="M1067" s="24"/>
      <c r="N1067" s="24"/>
      <c r="O1067" s="24"/>
      <c r="P1067" s="24"/>
      <c r="Q1067" s="24"/>
      <c r="R1067" s="24"/>
      <c r="S1067" s="24"/>
      <c r="T1067" s="24"/>
      <c r="U1067" s="24"/>
      <c r="V1067" s="24"/>
      <c r="W1067" s="24"/>
      <c r="X1067" s="24"/>
      <c r="Y1067" s="24"/>
      <c r="Z1067" s="24"/>
      <c r="AA1067" s="24"/>
      <c r="AB1067" s="24"/>
      <c r="AC1067" s="24"/>
      <c r="AD1067" s="24"/>
      <c r="AE1067" s="24"/>
      <c r="AF1067" s="24"/>
      <c r="AG1067" s="24"/>
      <c r="AH1067" s="24"/>
      <c r="AI1067" s="24"/>
      <c r="AJ1067" s="24"/>
      <c r="AK1067" s="24"/>
      <c r="AL1067" s="24"/>
      <c r="AM1067" s="24"/>
      <c r="AN1067" s="24"/>
      <c r="AO1067" s="24"/>
      <c r="AP1067" s="24"/>
      <c r="AQ1067" s="24"/>
      <c r="AR1067" s="24"/>
      <c r="AS1067" s="24"/>
      <c r="AT1067" s="24"/>
      <c r="AU1067" s="24"/>
      <c r="AV1067" s="24"/>
      <c r="AW1067" s="24"/>
      <c r="AX1067" s="24"/>
      <c r="AY1067" s="24"/>
      <c r="AZ1067" s="24"/>
      <c r="BA1067" s="24"/>
      <c r="BB1067" s="24"/>
      <c r="BC1067" s="24"/>
      <c r="BD1067" s="24"/>
      <c r="BE1067" s="24"/>
      <c r="BF1067" s="24"/>
      <c r="BG1067" s="24"/>
      <c r="BH1067" s="24"/>
      <c r="BI1067" s="24"/>
      <c r="BJ1067" s="24"/>
      <c r="BK1067" s="24"/>
      <c r="BL1067" s="24"/>
      <c r="BM1067" s="24"/>
      <c r="BN1067" s="24"/>
      <c r="BO1067" s="24"/>
      <c r="BP1067" s="24"/>
      <c r="BQ1067" s="24"/>
      <c r="BR1067" s="24"/>
      <c r="BS1067" s="24"/>
      <c r="BT1067" s="24"/>
      <c r="BU1067" s="24"/>
      <c r="BV1067" s="24"/>
      <c r="BW1067" s="24"/>
      <c r="BX1067" s="24"/>
      <c r="BY1067" s="24"/>
      <c r="BZ1067" s="24"/>
      <c r="CA1067" s="24"/>
      <c r="CB1067" s="24"/>
      <c r="CC1067" s="24"/>
      <c r="CD1067" s="24"/>
      <c r="CE1067" s="24"/>
      <c r="CF1067" s="24"/>
      <c r="CG1067" s="24"/>
    </row>
    <row r="1068" spans="1:85" s="30" customFormat="1" ht="12" hidden="1" customHeight="1">
      <c r="A1068" s="6" t="s">
        <v>158</v>
      </c>
      <c r="B1068" s="5" t="s">
        <v>42</v>
      </c>
      <c r="C1068" s="5" t="s">
        <v>9</v>
      </c>
      <c r="D1068" s="5" t="s">
        <v>6</v>
      </c>
      <c r="E1068" s="5" t="s">
        <v>224</v>
      </c>
      <c r="F1068" s="5" t="s">
        <v>157</v>
      </c>
      <c r="G1068" s="121"/>
      <c r="H1068" s="121"/>
      <c r="I1068" s="121"/>
      <c r="J1068" s="117" t="e">
        <f t="shared" si="226"/>
        <v>#DIV/0!</v>
      </c>
      <c r="K1068" s="24"/>
      <c r="L1068" s="24"/>
      <c r="M1068" s="24"/>
      <c r="N1068" s="24"/>
      <c r="O1068" s="24"/>
      <c r="P1068" s="24"/>
      <c r="Q1068" s="24"/>
      <c r="R1068" s="24"/>
      <c r="S1068" s="24"/>
      <c r="T1068" s="24"/>
      <c r="U1068" s="24"/>
      <c r="V1068" s="24"/>
      <c r="W1068" s="24"/>
      <c r="X1068" s="24"/>
      <c r="Y1068" s="24"/>
      <c r="Z1068" s="24"/>
      <c r="AA1068" s="24"/>
      <c r="AB1068" s="24"/>
      <c r="AC1068" s="24"/>
      <c r="AD1068" s="24"/>
      <c r="AE1068" s="24"/>
      <c r="AF1068" s="24"/>
      <c r="AG1068" s="24"/>
      <c r="AH1068" s="24"/>
      <c r="AI1068" s="24"/>
      <c r="AJ1068" s="24"/>
      <c r="AK1068" s="24"/>
      <c r="AL1068" s="24"/>
      <c r="AM1068" s="24"/>
      <c r="AN1068" s="24"/>
      <c r="AO1068" s="24"/>
      <c r="AP1068" s="24"/>
      <c r="AQ1068" s="24"/>
      <c r="AR1068" s="24"/>
      <c r="AS1068" s="24"/>
      <c r="AT1068" s="24"/>
      <c r="AU1068" s="24"/>
      <c r="AV1068" s="24"/>
      <c r="AW1068" s="24"/>
      <c r="AX1068" s="24"/>
      <c r="AY1068" s="24"/>
      <c r="AZ1068" s="24"/>
      <c r="BA1068" s="24"/>
      <c r="BB1068" s="24"/>
      <c r="BC1068" s="24"/>
      <c r="BD1068" s="24"/>
      <c r="BE1068" s="24"/>
      <c r="BF1068" s="24"/>
      <c r="BG1068" s="24"/>
      <c r="BH1068" s="24"/>
      <c r="BI1068" s="24"/>
      <c r="BJ1068" s="24"/>
      <c r="BK1068" s="24"/>
      <c r="BL1068" s="24"/>
      <c r="BM1068" s="24"/>
      <c r="BN1068" s="24"/>
      <c r="BO1068" s="24"/>
      <c r="BP1068" s="24"/>
      <c r="BQ1068" s="24"/>
      <c r="BR1068" s="24"/>
      <c r="BS1068" s="24"/>
      <c r="BT1068" s="24"/>
      <c r="BU1068" s="24"/>
      <c r="BV1068" s="24"/>
      <c r="BW1068" s="24"/>
      <c r="BX1068" s="24"/>
      <c r="BY1068" s="24"/>
      <c r="BZ1068" s="24"/>
      <c r="CA1068" s="24"/>
      <c r="CB1068" s="24"/>
      <c r="CC1068" s="24"/>
      <c r="CD1068" s="24"/>
      <c r="CE1068" s="24"/>
      <c r="CF1068" s="24"/>
      <c r="CG1068" s="24"/>
    </row>
    <row r="1069" spans="1:85" s="30" customFormat="1" ht="14.25" customHeight="1">
      <c r="A1069" s="6" t="s">
        <v>355</v>
      </c>
      <c r="B1069" s="5" t="s">
        <v>42</v>
      </c>
      <c r="C1069" s="5" t="s">
        <v>9</v>
      </c>
      <c r="D1069" s="5" t="s">
        <v>6</v>
      </c>
      <c r="E1069" s="5" t="s">
        <v>269</v>
      </c>
      <c r="F1069" s="5"/>
      <c r="G1069" s="121">
        <f>G1109+G1115+G1106+G1091+G1088+G1082+G1085+G1112+G1079+G1094+G1073+G1097+G1076+G1070+G1103+G1100</f>
        <v>4471350.18</v>
      </c>
      <c r="H1069" s="121">
        <f>H1109+H1115+H1106+H1091+H1088+H1082+H1085+H1112+H1079+H1094+H1073+H1097+H1076+H1070+H1103+H1100</f>
        <v>6097188.1299999999</v>
      </c>
      <c r="I1069" s="121">
        <f>I1109+I1115+I1106+I1091+I1088+I1082+I1085+I1112+I1079+I1094+I1073+I1097+I1076+I1070+I1103+I1100</f>
        <v>6097188.1299999999</v>
      </c>
      <c r="J1069" s="117">
        <f t="shared" si="226"/>
        <v>100</v>
      </c>
      <c r="K1069" s="24"/>
      <c r="L1069" s="24"/>
      <c r="M1069" s="24"/>
      <c r="N1069" s="24"/>
      <c r="O1069" s="24"/>
      <c r="P1069" s="24"/>
      <c r="Q1069" s="24"/>
      <c r="R1069" s="24"/>
      <c r="S1069" s="24"/>
      <c r="T1069" s="24"/>
      <c r="U1069" s="24"/>
      <c r="V1069" s="24"/>
      <c r="W1069" s="24"/>
      <c r="X1069" s="24"/>
      <c r="Y1069" s="24"/>
      <c r="Z1069" s="24"/>
      <c r="AA1069" s="24"/>
      <c r="AB1069" s="24"/>
      <c r="AC1069" s="24"/>
      <c r="AD1069" s="24"/>
      <c r="AE1069" s="24"/>
      <c r="AF1069" s="24"/>
      <c r="AG1069" s="24"/>
      <c r="AH1069" s="24"/>
      <c r="AI1069" s="24"/>
      <c r="AJ1069" s="24"/>
      <c r="AK1069" s="24"/>
      <c r="AL1069" s="24"/>
      <c r="AM1069" s="24"/>
      <c r="AN1069" s="24"/>
      <c r="AO1069" s="24"/>
      <c r="AP1069" s="24"/>
      <c r="AQ1069" s="24"/>
      <c r="AR1069" s="24"/>
      <c r="AS1069" s="24"/>
      <c r="AT1069" s="24"/>
      <c r="AU1069" s="24"/>
      <c r="AV1069" s="24"/>
      <c r="AW1069" s="24"/>
      <c r="AX1069" s="24"/>
      <c r="AY1069" s="24"/>
      <c r="AZ1069" s="24"/>
      <c r="BA1069" s="24"/>
      <c r="BB1069" s="24"/>
      <c r="BC1069" s="24"/>
      <c r="BD1069" s="24"/>
      <c r="BE1069" s="24"/>
      <c r="BF1069" s="24"/>
      <c r="BG1069" s="24"/>
      <c r="BH1069" s="24"/>
      <c r="BI1069" s="24"/>
      <c r="BJ1069" s="24"/>
      <c r="BK1069" s="24"/>
      <c r="BL1069" s="24"/>
      <c r="BM1069" s="24"/>
      <c r="BN1069" s="24"/>
      <c r="BO1069" s="24"/>
      <c r="BP1069" s="24"/>
      <c r="BQ1069" s="24"/>
      <c r="BR1069" s="24"/>
      <c r="BS1069" s="24"/>
      <c r="BT1069" s="24"/>
      <c r="BU1069" s="24"/>
      <c r="BV1069" s="24"/>
      <c r="BW1069" s="24"/>
      <c r="BX1069" s="24"/>
      <c r="BY1069" s="24"/>
      <c r="BZ1069" s="24"/>
      <c r="CA1069" s="24"/>
      <c r="CB1069" s="24"/>
      <c r="CC1069" s="24"/>
      <c r="CD1069" s="24"/>
      <c r="CE1069" s="24"/>
      <c r="CF1069" s="24"/>
      <c r="CG1069" s="24"/>
    </row>
    <row r="1070" spans="1:85" s="30" customFormat="1" ht="12" hidden="1">
      <c r="A1070" s="6" t="s">
        <v>249</v>
      </c>
      <c r="B1070" s="5" t="s">
        <v>42</v>
      </c>
      <c r="C1070" s="5" t="s">
        <v>9</v>
      </c>
      <c r="D1070" s="5" t="s">
        <v>6</v>
      </c>
      <c r="E1070" s="5" t="s">
        <v>423</v>
      </c>
      <c r="F1070" s="5"/>
      <c r="G1070" s="121">
        <f t="shared" ref="G1070:I1071" si="235">G1071</f>
        <v>0</v>
      </c>
      <c r="H1070" s="121">
        <f t="shared" si="235"/>
        <v>0</v>
      </c>
      <c r="I1070" s="121">
        <f t="shared" si="235"/>
        <v>0</v>
      </c>
      <c r="J1070" s="117" t="e">
        <f t="shared" si="226"/>
        <v>#DIV/0!</v>
      </c>
      <c r="K1070" s="24"/>
      <c r="L1070" s="24"/>
      <c r="M1070" s="24"/>
      <c r="N1070" s="24"/>
      <c r="O1070" s="24"/>
      <c r="P1070" s="24"/>
      <c r="Q1070" s="24"/>
      <c r="R1070" s="24"/>
      <c r="S1070" s="24"/>
      <c r="T1070" s="24"/>
      <c r="U1070" s="24"/>
      <c r="V1070" s="24"/>
      <c r="W1070" s="24"/>
      <c r="X1070" s="24"/>
      <c r="Y1070" s="24"/>
      <c r="Z1070" s="24"/>
      <c r="AA1070" s="24"/>
      <c r="AB1070" s="24"/>
      <c r="AC1070" s="24"/>
      <c r="AD1070" s="24"/>
      <c r="AE1070" s="24"/>
      <c r="AF1070" s="24"/>
      <c r="AG1070" s="24"/>
      <c r="AH1070" s="24"/>
      <c r="AI1070" s="24"/>
      <c r="AJ1070" s="24"/>
      <c r="AK1070" s="24"/>
      <c r="AL1070" s="24"/>
      <c r="AM1070" s="24"/>
      <c r="AN1070" s="24"/>
      <c r="AO1070" s="24"/>
      <c r="AP1070" s="24"/>
      <c r="AQ1070" s="24"/>
      <c r="AR1070" s="24"/>
      <c r="AS1070" s="24"/>
      <c r="AT1070" s="24"/>
      <c r="AU1070" s="24"/>
      <c r="AV1070" s="24"/>
      <c r="AW1070" s="24"/>
      <c r="AX1070" s="24"/>
      <c r="AY1070" s="24"/>
      <c r="AZ1070" s="24"/>
      <c r="BA1070" s="24"/>
      <c r="BB1070" s="24"/>
      <c r="BC1070" s="24"/>
      <c r="BD1070" s="24"/>
      <c r="BE1070" s="24"/>
      <c r="BF1070" s="24"/>
      <c r="BG1070" s="24"/>
      <c r="BH1070" s="24"/>
      <c r="BI1070" s="24"/>
      <c r="BJ1070" s="24"/>
      <c r="BK1070" s="24"/>
      <c r="BL1070" s="24"/>
      <c r="BM1070" s="24"/>
      <c r="BN1070" s="24"/>
      <c r="BO1070" s="24"/>
      <c r="BP1070" s="24"/>
      <c r="BQ1070" s="24"/>
      <c r="BR1070" s="24"/>
      <c r="BS1070" s="24"/>
      <c r="BT1070" s="24"/>
      <c r="BU1070" s="24"/>
      <c r="BV1070" s="24"/>
      <c r="BW1070" s="24"/>
      <c r="BX1070" s="24"/>
      <c r="BY1070" s="24"/>
      <c r="BZ1070" s="24"/>
      <c r="CA1070" s="24"/>
      <c r="CB1070" s="24"/>
      <c r="CC1070" s="24"/>
      <c r="CD1070" s="24"/>
      <c r="CE1070" s="24"/>
      <c r="CF1070" s="24"/>
      <c r="CG1070" s="24"/>
    </row>
    <row r="1071" spans="1:85" s="30" customFormat="1" ht="24" hidden="1">
      <c r="A1071" s="6" t="s">
        <v>84</v>
      </c>
      <c r="B1071" s="5" t="s">
        <v>42</v>
      </c>
      <c r="C1071" s="5" t="s">
        <v>9</v>
      </c>
      <c r="D1071" s="5" t="s">
        <v>6</v>
      </c>
      <c r="E1071" s="5" t="s">
        <v>423</v>
      </c>
      <c r="F1071" s="5" t="s">
        <v>83</v>
      </c>
      <c r="G1071" s="121">
        <f t="shared" si="235"/>
        <v>0</v>
      </c>
      <c r="H1071" s="121">
        <f t="shared" si="235"/>
        <v>0</v>
      </c>
      <c r="I1071" s="121">
        <f t="shared" si="235"/>
        <v>0</v>
      </c>
      <c r="J1071" s="117" t="e">
        <f t="shared" si="226"/>
        <v>#DIV/0!</v>
      </c>
      <c r="K1071" s="24"/>
      <c r="L1071" s="24"/>
      <c r="M1071" s="24"/>
      <c r="N1071" s="24"/>
      <c r="O1071" s="24"/>
      <c r="P1071" s="24"/>
      <c r="Q1071" s="24"/>
      <c r="R1071" s="24"/>
      <c r="S1071" s="24"/>
      <c r="T1071" s="24"/>
      <c r="U1071" s="24"/>
      <c r="V1071" s="24"/>
      <c r="W1071" s="24"/>
      <c r="X1071" s="24"/>
      <c r="Y1071" s="24"/>
      <c r="Z1071" s="24"/>
      <c r="AA1071" s="24"/>
      <c r="AB1071" s="24"/>
      <c r="AC1071" s="24"/>
      <c r="AD1071" s="24"/>
      <c r="AE1071" s="24"/>
      <c r="AF1071" s="24"/>
      <c r="AG1071" s="24"/>
      <c r="AH1071" s="24"/>
      <c r="AI1071" s="24"/>
      <c r="AJ1071" s="24"/>
      <c r="AK1071" s="24"/>
      <c r="AL1071" s="24"/>
      <c r="AM1071" s="24"/>
      <c r="AN1071" s="24"/>
      <c r="AO1071" s="24"/>
      <c r="AP1071" s="24"/>
      <c r="AQ1071" s="24"/>
      <c r="AR1071" s="24"/>
      <c r="AS1071" s="24"/>
      <c r="AT1071" s="24"/>
      <c r="AU1071" s="24"/>
      <c r="AV1071" s="24"/>
      <c r="AW1071" s="24"/>
      <c r="AX1071" s="24"/>
      <c r="AY1071" s="24"/>
      <c r="AZ1071" s="24"/>
      <c r="BA1071" s="24"/>
      <c r="BB1071" s="24"/>
      <c r="BC1071" s="24"/>
      <c r="BD1071" s="24"/>
      <c r="BE1071" s="24"/>
      <c r="BF1071" s="24"/>
      <c r="BG1071" s="24"/>
      <c r="BH1071" s="24"/>
      <c r="BI1071" s="24"/>
      <c r="BJ1071" s="24"/>
      <c r="BK1071" s="24"/>
      <c r="BL1071" s="24"/>
      <c r="BM1071" s="24"/>
      <c r="BN1071" s="24"/>
      <c r="BO1071" s="24"/>
      <c r="BP1071" s="24"/>
      <c r="BQ1071" s="24"/>
      <c r="BR1071" s="24"/>
      <c r="BS1071" s="24"/>
      <c r="BT1071" s="24"/>
      <c r="BU1071" s="24"/>
      <c r="BV1071" s="24"/>
      <c r="BW1071" s="24"/>
      <c r="BX1071" s="24"/>
      <c r="BY1071" s="24"/>
      <c r="BZ1071" s="24"/>
      <c r="CA1071" s="24"/>
      <c r="CB1071" s="24"/>
      <c r="CC1071" s="24"/>
      <c r="CD1071" s="24"/>
      <c r="CE1071" s="24"/>
      <c r="CF1071" s="24"/>
      <c r="CG1071" s="24"/>
    </row>
    <row r="1072" spans="1:85" s="30" customFormat="1" ht="12" hidden="1">
      <c r="A1072" s="6" t="s">
        <v>156</v>
      </c>
      <c r="B1072" s="5" t="s">
        <v>42</v>
      </c>
      <c r="C1072" s="5" t="s">
        <v>9</v>
      </c>
      <c r="D1072" s="5" t="s">
        <v>6</v>
      </c>
      <c r="E1072" s="5" t="s">
        <v>423</v>
      </c>
      <c r="F1072" s="5" t="s">
        <v>157</v>
      </c>
      <c r="G1072" s="121"/>
      <c r="H1072" s="121"/>
      <c r="I1072" s="121"/>
      <c r="J1072" s="117" t="e">
        <f t="shared" si="226"/>
        <v>#DIV/0!</v>
      </c>
      <c r="K1072" s="24"/>
      <c r="L1072" s="24"/>
      <c r="M1072" s="24"/>
      <c r="N1072" s="24"/>
      <c r="O1072" s="24"/>
      <c r="P1072" s="24"/>
      <c r="Q1072" s="24"/>
      <c r="R1072" s="24"/>
      <c r="S1072" s="24"/>
      <c r="T1072" s="24"/>
      <c r="U1072" s="24"/>
      <c r="V1072" s="24"/>
      <c r="W1072" s="24"/>
      <c r="X1072" s="24"/>
      <c r="Y1072" s="24"/>
      <c r="Z1072" s="24"/>
      <c r="AA1072" s="24"/>
      <c r="AB1072" s="24"/>
      <c r="AC1072" s="24"/>
      <c r="AD1072" s="24"/>
      <c r="AE1072" s="24"/>
      <c r="AF1072" s="24"/>
      <c r="AG1072" s="24"/>
      <c r="AH1072" s="24"/>
      <c r="AI1072" s="24"/>
      <c r="AJ1072" s="24"/>
      <c r="AK1072" s="24"/>
      <c r="AL1072" s="24"/>
      <c r="AM1072" s="24"/>
      <c r="AN1072" s="24"/>
      <c r="AO1072" s="24"/>
      <c r="AP1072" s="24"/>
      <c r="AQ1072" s="24"/>
      <c r="AR1072" s="24"/>
      <c r="AS1072" s="24"/>
      <c r="AT1072" s="24"/>
      <c r="AU1072" s="24"/>
      <c r="AV1072" s="24"/>
      <c r="AW1072" s="24"/>
      <c r="AX1072" s="24"/>
      <c r="AY1072" s="24"/>
      <c r="AZ1072" s="24"/>
      <c r="BA1072" s="24"/>
      <c r="BB1072" s="24"/>
      <c r="BC1072" s="24"/>
      <c r="BD1072" s="24"/>
      <c r="BE1072" s="24"/>
      <c r="BF1072" s="24"/>
      <c r="BG1072" s="24"/>
      <c r="BH1072" s="24"/>
      <c r="BI1072" s="24"/>
      <c r="BJ1072" s="24"/>
      <c r="BK1072" s="24"/>
      <c r="BL1072" s="24"/>
      <c r="BM1072" s="24"/>
      <c r="BN1072" s="24"/>
      <c r="BO1072" s="24"/>
      <c r="BP1072" s="24"/>
      <c r="BQ1072" s="24"/>
      <c r="BR1072" s="24"/>
      <c r="BS1072" s="24"/>
      <c r="BT1072" s="24"/>
      <c r="BU1072" s="24"/>
      <c r="BV1072" s="24"/>
      <c r="BW1072" s="24"/>
      <c r="BX1072" s="24"/>
      <c r="BY1072" s="24"/>
      <c r="BZ1072" s="24"/>
      <c r="CA1072" s="24"/>
      <c r="CB1072" s="24"/>
      <c r="CC1072" s="24"/>
      <c r="CD1072" s="24"/>
      <c r="CE1072" s="24"/>
      <c r="CF1072" s="24"/>
      <c r="CG1072" s="24"/>
    </row>
    <row r="1073" spans="1:85" s="30" customFormat="1" ht="24" hidden="1">
      <c r="A1073" s="6" t="s">
        <v>392</v>
      </c>
      <c r="B1073" s="5" t="s">
        <v>42</v>
      </c>
      <c r="C1073" s="5" t="s">
        <v>9</v>
      </c>
      <c r="D1073" s="5" t="s">
        <v>6</v>
      </c>
      <c r="E1073" s="5" t="s">
        <v>391</v>
      </c>
      <c r="F1073" s="5"/>
      <c r="G1073" s="121">
        <f t="shared" ref="G1073:I1074" si="236">G1074</f>
        <v>0</v>
      </c>
      <c r="H1073" s="121">
        <f t="shared" si="236"/>
        <v>0</v>
      </c>
      <c r="I1073" s="121">
        <f t="shared" si="236"/>
        <v>0</v>
      </c>
      <c r="J1073" s="117" t="e">
        <f t="shared" si="226"/>
        <v>#DIV/0!</v>
      </c>
      <c r="K1073" s="24"/>
      <c r="L1073" s="24"/>
      <c r="M1073" s="24"/>
      <c r="N1073" s="24"/>
      <c r="O1073" s="24"/>
      <c r="P1073" s="24"/>
      <c r="Q1073" s="24"/>
      <c r="R1073" s="24"/>
      <c r="S1073" s="24"/>
      <c r="T1073" s="24"/>
      <c r="U1073" s="24"/>
      <c r="V1073" s="24"/>
      <c r="W1073" s="24"/>
      <c r="X1073" s="24"/>
      <c r="Y1073" s="24"/>
      <c r="Z1073" s="24"/>
      <c r="AA1073" s="24"/>
      <c r="AB1073" s="24"/>
      <c r="AC1073" s="24"/>
      <c r="AD1073" s="24"/>
      <c r="AE1073" s="24"/>
      <c r="AF1073" s="24"/>
      <c r="AG1073" s="24"/>
      <c r="AH1073" s="24"/>
      <c r="AI1073" s="24"/>
      <c r="AJ1073" s="24"/>
      <c r="AK1073" s="24"/>
      <c r="AL1073" s="24"/>
      <c r="AM1073" s="24"/>
      <c r="AN1073" s="24"/>
      <c r="AO1073" s="24"/>
      <c r="AP1073" s="24"/>
      <c r="AQ1073" s="24"/>
      <c r="AR1073" s="24"/>
      <c r="AS1073" s="24"/>
      <c r="AT1073" s="24"/>
      <c r="AU1073" s="24"/>
      <c r="AV1073" s="24"/>
      <c r="AW1073" s="24"/>
      <c r="AX1073" s="24"/>
      <c r="AY1073" s="24"/>
      <c r="AZ1073" s="24"/>
      <c r="BA1073" s="24"/>
      <c r="BB1073" s="24"/>
      <c r="BC1073" s="24"/>
      <c r="BD1073" s="24"/>
      <c r="BE1073" s="24"/>
      <c r="BF1073" s="24"/>
      <c r="BG1073" s="24"/>
      <c r="BH1073" s="24"/>
      <c r="BI1073" s="24"/>
      <c r="BJ1073" s="24"/>
      <c r="BK1073" s="24"/>
      <c r="BL1073" s="24"/>
      <c r="BM1073" s="24"/>
      <c r="BN1073" s="24"/>
      <c r="BO1073" s="24"/>
      <c r="BP1073" s="24"/>
      <c r="BQ1073" s="24"/>
      <c r="BR1073" s="24"/>
      <c r="BS1073" s="24"/>
      <c r="BT1073" s="24"/>
      <c r="BU1073" s="24"/>
      <c r="BV1073" s="24"/>
      <c r="BW1073" s="24"/>
      <c r="BX1073" s="24"/>
      <c r="BY1073" s="24"/>
      <c r="BZ1073" s="24"/>
      <c r="CA1073" s="24"/>
      <c r="CB1073" s="24"/>
      <c r="CC1073" s="24"/>
      <c r="CD1073" s="24"/>
      <c r="CE1073" s="24"/>
      <c r="CF1073" s="24"/>
      <c r="CG1073" s="24"/>
    </row>
    <row r="1074" spans="1:85" s="30" customFormat="1" ht="24" hidden="1">
      <c r="A1074" s="6" t="s">
        <v>84</v>
      </c>
      <c r="B1074" s="5" t="s">
        <v>42</v>
      </c>
      <c r="C1074" s="5" t="s">
        <v>9</v>
      </c>
      <c r="D1074" s="5" t="s">
        <v>6</v>
      </c>
      <c r="E1074" s="5" t="s">
        <v>391</v>
      </c>
      <c r="F1074" s="5" t="s">
        <v>83</v>
      </c>
      <c r="G1074" s="121">
        <f t="shared" si="236"/>
        <v>0</v>
      </c>
      <c r="H1074" s="121">
        <f t="shared" si="236"/>
        <v>0</v>
      </c>
      <c r="I1074" s="121">
        <f t="shared" si="236"/>
        <v>0</v>
      </c>
      <c r="J1074" s="117" t="e">
        <f t="shared" si="226"/>
        <v>#DIV/0!</v>
      </c>
      <c r="K1074" s="24"/>
      <c r="L1074" s="24"/>
      <c r="M1074" s="24"/>
      <c r="N1074" s="24"/>
      <c r="O1074" s="24"/>
      <c r="P1074" s="24"/>
      <c r="Q1074" s="24"/>
      <c r="R1074" s="24"/>
      <c r="S1074" s="24"/>
      <c r="T1074" s="24"/>
      <c r="U1074" s="24"/>
      <c r="V1074" s="24"/>
      <c r="W1074" s="24"/>
      <c r="X1074" s="24"/>
      <c r="Y1074" s="24"/>
      <c r="Z1074" s="24"/>
      <c r="AA1074" s="24"/>
      <c r="AB1074" s="24"/>
      <c r="AC1074" s="24"/>
      <c r="AD1074" s="24"/>
      <c r="AE1074" s="24"/>
      <c r="AF1074" s="24"/>
      <c r="AG1074" s="24"/>
      <c r="AH1074" s="24"/>
      <c r="AI1074" s="24"/>
      <c r="AJ1074" s="24"/>
      <c r="AK1074" s="24"/>
      <c r="AL1074" s="24"/>
      <c r="AM1074" s="24"/>
      <c r="AN1074" s="24"/>
      <c r="AO1074" s="24"/>
      <c r="AP1074" s="24"/>
      <c r="AQ1074" s="24"/>
      <c r="AR1074" s="24"/>
      <c r="AS1074" s="24"/>
      <c r="AT1074" s="24"/>
      <c r="AU1074" s="24"/>
      <c r="AV1074" s="24"/>
      <c r="AW1074" s="24"/>
      <c r="AX1074" s="24"/>
      <c r="AY1074" s="24"/>
      <c r="AZ1074" s="24"/>
      <c r="BA1074" s="24"/>
      <c r="BB1074" s="24"/>
      <c r="BC1074" s="24"/>
      <c r="BD1074" s="24"/>
      <c r="BE1074" s="24"/>
      <c r="BF1074" s="24"/>
      <c r="BG1074" s="24"/>
      <c r="BH1074" s="24"/>
      <c r="BI1074" s="24"/>
      <c r="BJ1074" s="24"/>
      <c r="BK1074" s="24"/>
      <c r="BL1074" s="24"/>
      <c r="BM1074" s="24"/>
      <c r="BN1074" s="24"/>
      <c r="BO1074" s="24"/>
      <c r="BP1074" s="24"/>
      <c r="BQ1074" s="24"/>
      <c r="BR1074" s="24"/>
      <c r="BS1074" s="24"/>
      <c r="BT1074" s="24"/>
      <c r="BU1074" s="24"/>
      <c r="BV1074" s="24"/>
      <c r="BW1074" s="24"/>
      <c r="BX1074" s="24"/>
      <c r="BY1074" s="24"/>
      <c r="BZ1074" s="24"/>
      <c r="CA1074" s="24"/>
      <c r="CB1074" s="24"/>
      <c r="CC1074" s="24"/>
      <c r="CD1074" s="24"/>
      <c r="CE1074" s="24"/>
      <c r="CF1074" s="24"/>
      <c r="CG1074" s="24"/>
    </row>
    <row r="1075" spans="1:85" s="30" customFormat="1" ht="6.75" hidden="1" customHeight="1">
      <c r="A1075" s="6" t="s">
        <v>156</v>
      </c>
      <c r="B1075" s="5" t="s">
        <v>42</v>
      </c>
      <c r="C1075" s="5" t="s">
        <v>9</v>
      </c>
      <c r="D1075" s="5" t="s">
        <v>6</v>
      </c>
      <c r="E1075" s="5" t="s">
        <v>391</v>
      </c>
      <c r="F1075" s="5" t="s">
        <v>157</v>
      </c>
      <c r="G1075" s="121"/>
      <c r="H1075" s="121"/>
      <c r="I1075" s="121"/>
      <c r="J1075" s="117" t="e">
        <f t="shared" si="226"/>
        <v>#DIV/0!</v>
      </c>
      <c r="K1075" s="24"/>
      <c r="L1075" s="24"/>
      <c r="M1075" s="24"/>
      <c r="N1075" s="24"/>
      <c r="O1075" s="24"/>
      <c r="P1075" s="24"/>
      <c r="Q1075" s="24"/>
      <c r="R1075" s="24"/>
      <c r="S1075" s="24"/>
      <c r="T1075" s="24"/>
      <c r="U1075" s="24"/>
      <c r="V1075" s="24"/>
      <c r="W1075" s="24"/>
      <c r="X1075" s="24"/>
      <c r="Y1075" s="24"/>
      <c r="Z1075" s="24"/>
      <c r="AA1075" s="24"/>
      <c r="AB1075" s="24"/>
      <c r="AC1075" s="24"/>
      <c r="AD1075" s="24"/>
      <c r="AE1075" s="24"/>
      <c r="AF1075" s="24"/>
      <c r="AG1075" s="24"/>
      <c r="AH1075" s="24"/>
      <c r="AI1075" s="24"/>
      <c r="AJ1075" s="24"/>
      <c r="AK1075" s="24"/>
      <c r="AL1075" s="24"/>
      <c r="AM1075" s="24"/>
      <c r="AN1075" s="24"/>
      <c r="AO1075" s="24"/>
      <c r="AP1075" s="24"/>
      <c r="AQ1075" s="24"/>
      <c r="AR1075" s="24"/>
      <c r="AS1075" s="24"/>
      <c r="AT1075" s="24"/>
      <c r="AU1075" s="24"/>
      <c r="AV1075" s="24"/>
      <c r="AW1075" s="24"/>
      <c r="AX1075" s="24"/>
      <c r="AY1075" s="24"/>
      <c r="AZ1075" s="24"/>
      <c r="BA1075" s="24"/>
      <c r="BB1075" s="24"/>
      <c r="BC1075" s="24"/>
      <c r="BD1075" s="24"/>
      <c r="BE1075" s="24"/>
      <c r="BF1075" s="24"/>
      <c r="BG1075" s="24"/>
      <c r="BH1075" s="24"/>
      <c r="BI1075" s="24"/>
      <c r="BJ1075" s="24"/>
      <c r="BK1075" s="24"/>
      <c r="BL1075" s="24"/>
      <c r="BM1075" s="24"/>
      <c r="BN1075" s="24"/>
      <c r="BO1075" s="24"/>
      <c r="BP1075" s="24"/>
      <c r="BQ1075" s="24"/>
      <c r="BR1075" s="24"/>
      <c r="BS1075" s="24"/>
      <c r="BT1075" s="24"/>
      <c r="BU1075" s="24"/>
      <c r="BV1075" s="24"/>
      <c r="BW1075" s="24"/>
      <c r="BX1075" s="24"/>
      <c r="BY1075" s="24"/>
      <c r="BZ1075" s="24"/>
      <c r="CA1075" s="24"/>
      <c r="CB1075" s="24"/>
      <c r="CC1075" s="24"/>
      <c r="CD1075" s="24"/>
      <c r="CE1075" s="24"/>
      <c r="CF1075" s="24"/>
      <c r="CG1075" s="24"/>
    </row>
    <row r="1076" spans="1:85" s="30" customFormat="1" ht="24" hidden="1">
      <c r="A1076" s="6" t="s">
        <v>394</v>
      </c>
      <c r="B1076" s="5" t="s">
        <v>42</v>
      </c>
      <c r="C1076" s="5" t="s">
        <v>9</v>
      </c>
      <c r="D1076" s="5" t="s">
        <v>6</v>
      </c>
      <c r="E1076" s="5" t="s">
        <v>393</v>
      </c>
      <c r="F1076" s="5"/>
      <c r="G1076" s="121">
        <f t="shared" ref="G1076:I1077" si="237">G1077</f>
        <v>0</v>
      </c>
      <c r="H1076" s="121">
        <f t="shared" si="237"/>
        <v>0</v>
      </c>
      <c r="I1076" s="121">
        <f t="shared" si="237"/>
        <v>0</v>
      </c>
      <c r="J1076" s="117" t="e">
        <f t="shared" si="226"/>
        <v>#DIV/0!</v>
      </c>
      <c r="K1076" s="24"/>
      <c r="L1076" s="24"/>
      <c r="M1076" s="24"/>
      <c r="N1076" s="24"/>
      <c r="O1076" s="24"/>
      <c r="P1076" s="24"/>
      <c r="Q1076" s="24"/>
      <c r="R1076" s="24"/>
      <c r="S1076" s="24"/>
      <c r="T1076" s="24"/>
      <c r="U1076" s="24"/>
      <c r="V1076" s="24"/>
      <c r="W1076" s="24"/>
      <c r="X1076" s="24"/>
      <c r="Y1076" s="24"/>
      <c r="Z1076" s="24"/>
      <c r="AA1076" s="24"/>
      <c r="AB1076" s="24"/>
      <c r="AC1076" s="24"/>
      <c r="AD1076" s="24"/>
      <c r="AE1076" s="24"/>
      <c r="AF1076" s="24"/>
      <c r="AG1076" s="24"/>
      <c r="AH1076" s="24"/>
      <c r="AI1076" s="24"/>
      <c r="AJ1076" s="24"/>
      <c r="AK1076" s="24"/>
      <c r="AL1076" s="24"/>
      <c r="AM1076" s="24"/>
      <c r="AN1076" s="24"/>
      <c r="AO1076" s="24"/>
      <c r="AP1076" s="24"/>
      <c r="AQ1076" s="24"/>
      <c r="AR1076" s="24"/>
      <c r="AS1076" s="24"/>
      <c r="AT1076" s="24"/>
      <c r="AU1076" s="24"/>
      <c r="AV1076" s="24"/>
      <c r="AW1076" s="24"/>
      <c r="AX1076" s="24"/>
      <c r="AY1076" s="24"/>
      <c r="AZ1076" s="24"/>
      <c r="BA1076" s="24"/>
      <c r="BB1076" s="24"/>
      <c r="BC1076" s="24"/>
      <c r="BD1076" s="24"/>
      <c r="BE1076" s="24"/>
      <c r="BF1076" s="24"/>
      <c r="BG1076" s="24"/>
      <c r="BH1076" s="24"/>
      <c r="BI1076" s="24"/>
      <c r="BJ1076" s="24"/>
      <c r="BK1076" s="24"/>
      <c r="BL1076" s="24"/>
      <c r="BM1076" s="24"/>
      <c r="BN1076" s="24"/>
      <c r="BO1076" s="24"/>
      <c r="BP1076" s="24"/>
      <c r="BQ1076" s="24"/>
      <c r="BR1076" s="24"/>
      <c r="BS1076" s="24"/>
      <c r="BT1076" s="24"/>
      <c r="BU1076" s="24"/>
      <c r="BV1076" s="24"/>
      <c r="BW1076" s="24"/>
      <c r="BX1076" s="24"/>
      <c r="BY1076" s="24"/>
      <c r="BZ1076" s="24"/>
      <c r="CA1076" s="24"/>
      <c r="CB1076" s="24"/>
      <c r="CC1076" s="24"/>
      <c r="CD1076" s="24"/>
      <c r="CE1076" s="24"/>
      <c r="CF1076" s="24"/>
      <c r="CG1076" s="24"/>
    </row>
    <row r="1077" spans="1:85" s="30" customFormat="1" ht="24" hidden="1">
      <c r="A1077" s="6" t="s">
        <v>84</v>
      </c>
      <c r="B1077" s="5" t="s">
        <v>42</v>
      </c>
      <c r="C1077" s="5" t="s">
        <v>9</v>
      </c>
      <c r="D1077" s="5" t="s">
        <v>6</v>
      </c>
      <c r="E1077" s="5" t="s">
        <v>393</v>
      </c>
      <c r="F1077" s="5" t="s">
        <v>83</v>
      </c>
      <c r="G1077" s="121">
        <f t="shared" si="237"/>
        <v>0</v>
      </c>
      <c r="H1077" s="121">
        <f t="shared" si="237"/>
        <v>0</v>
      </c>
      <c r="I1077" s="121">
        <f t="shared" si="237"/>
        <v>0</v>
      </c>
      <c r="J1077" s="117" t="e">
        <f t="shared" si="226"/>
        <v>#DIV/0!</v>
      </c>
      <c r="K1077" s="24"/>
      <c r="L1077" s="24"/>
      <c r="M1077" s="24"/>
      <c r="N1077" s="24"/>
      <c r="O1077" s="24"/>
      <c r="P1077" s="24"/>
      <c r="Q1077" s="24"/>
      <c r="R1077" s="24"/>
      <c r="S1077" s="24"/>
      <c r="T1077" s="24"/>
      <c r="U1077" s="24"/>
      <c r="V1077" s="24"/>
      <c r="W1077" s="24"/>
      <c r="X1077" s="24"/>
      <c r="Y1077" s="24"/>
      <c r="Z1077" s="24"/>
      <c r="AA1077" s="24"/>
      <c r="AB1077" s="24"/>
      <c r="AC1077" s="24"/>
      <c r="AD1077" s="24"/>
      <c r="AE1077" s="24"/>
      <c r="AF1077" s="24"/>
      <c r="AG1077" s="24"/>
      <c r="AH1077" s="24"/>
      <c r="AI1077" s="24"/>
      <c r="AJ1077" s="24"/>
      <c r="AK1077" s="24"/>
      <c r="AL1077" s="24"/>
      <c r="AM1077" s="24"/>
      <c r="AN1077" s="24"/>
      <c r="AO1077" s="24"/>
      <c r="AP1077" s="24"/>
      <c r="AQ1077" s="24"/>
      <c r="AR1077" s="24"/>
      <c r="AS1077" s="24"/>
      <c r="AT1077" s="24"/>
      <c r="AU1077" s="24"/>
      <c r="AV1077" s="24"/>
      <c r="AW1077" s="24"/>
      <c r="AX1077" s="24"/>
      <c r="AY1077" s="24"/>
      <c r="AZ1077" s="24"/>
      <c r="BA1077" s="24"/>
      <c r="BB1077" s="24"/>
      <c r="BC1077" s="24"/>
      <c r="BD1077" s="24"/>
      <c r="BE1077" s="24"/>
      <c r="BF1077" s="24"/>
      <c r="BG1077" s="24"/>
      <c r="BH1077" s="24"/>
      <c r="BI1077" s="24"/>
      <c r="BJ1077" s="24"/>
      <c r="BK1077" s="24"/>
      <c r="BL1077" s="24"/>
      <c r="BM1077" s="24"/>
      <c r="BN1077" s="24"/>
      <c r="BO1077" s="24"/>
      <c r="BP1077" s="24"/>
      <c r="BQ1077" s="24"/>
      <c r="BR1077" s="24"/>
      <c r="BS1077" s="24"/>
      <c r="BT1077" s="24"/>
      <c r="BU1077" s="24"/>
      <c r="BV1077" s="24"/>
      <c r="BW1077" s="24"/>
      <c r="BX1077" s="24"/>
      <c r="BY1077" s="24"/>
      <c r="BZ1077" s="24"/>
      <c r="CA1077" s="24"/>
      <c r="CB1077" s="24"/>
      <c r="CC1077" s="24"/>
      <c r="CD1077" s="24"/>
      <c r="CE1077" s="24"/>
      <c r="CF1077" s="24"/>
      <c r="CG1077" s="24"/>
    </row>
    <row r="1078" spans="1:85" s="30" customFormat="1" ht="12" hidden="1">
      <c r="A1078" s="6" t="s">
        <v>156</v>
      </c>
      <c r="B1078" s="5" t="s">
        <v>42</v>
      </c>
      <c r="C1078" s="5" t="s">
        <v>9</v>
      </c>
      <c r="D1078" s="5" t="s">
        <v>6</v>
      </c>
      <c r="E1078" s="5" t="s">
        <v>393</v>
      </c>
      <c r="F1078" s="5" t="s">
        <v>157</v>
      </c>
      <c r="G1078" s="121"/>
      <c r="H1078" s="121"/>
      <c r="I1078" s="121"/>
      <c r="J1078" s="117" t="e">
        <f t="shared" si="226"/>
        <v>#DIV/0!</v>
      </c>
      <c r="K1078" s="24"/>
      <c r="L1078" s="24"/>
      <c r="M1078" s="24"/>
      <c r="N1078" s="24"/>
      <c r="O1078" s="24"/>
      <c r="P1078" s="24"/>
      <c r="Q1078" s="24"/>
      <c r="R1078" s="24"/>
      <c r="S1078" s="24"/>
      <c r="T1078" s="24"/>
      <c r="U1078" s="24"/>
      <c r="V1078" s="24"/>
      <c r="W1078" s="24"/>
      <c r="X1078" s="24"/>
      <c r="Y1078" s="24"/>
      <c r="Z1078" s="24"/>
      <c r="AA1078" s="24"/>
      <c r="AB1078" s="24"/>
      <c r="AC1078" s="24"/>
      <c r="AD1078" s="24"/>
      <c r="AE1078" s="24"/>
      <c r="AF1078" s="24"/>
      <c r="AG1078" s="24"/>
      <c r="AH1078" s="24"/>
      <c r="AI1078" s="24"/>
      <c r="AJ1078" s="24"/>
      <c r="AK1078" s="24"/>
      <c r="AL1078" s="24"/>
      <c r="AM1078" s="24"/>
      <c r="AN1078" s="24"/>
      <c r="AO1078" s="24"/>
      <c r="AP1078" s="24"/>
      <c r="AQ1078" s="24"/>
      <c r="AR1078" s="24"/>
      <c r="AS1078" s="24"/>
      <c r="AT1078" s="24"/>
      <c r="AU1078" s="24"/>
      <c r="AV1078" s="24"/>
      <c r="AW1078" s="24"/>
      <c r="AX1078" s="24"/>
      <c r="AY1078" s="24"/>
      <c r="AZ1078" s="24"/>
      <c r="BA1078" s="24"/>
      <c r="BB1078" s="24"/>
      <c r="BC1078" s="24"/>
      <c r="BD1078" s="24"/>
      <c r="BE1078" s="24"/>
      <c r="BF1078" s="24"/>
      <c r="BG1078" s="24"/>
      <c r="BH1078" s="24"/>
      <c r="BI1078" s="24"/>
      <c r="BJ1078" s="24"/>
      <c r="BK1078" s="24"/>
      <c r="BL1078" s="24"/>
      <c r="BM1078" s="24"/>
      <c r="BN1078" s="24"/>
      <c r="BO1078" s="24"/>
      <c r="BP1078" s="24"/>
      <c r="BQ1078" s="24"/>
      <c r="BR1078" s="24"/>
      <c r="BS1078" s="24"/>
      <c r="BT1078" s="24"/>
      <c r="BU1078" s="24"/>
      <c r="BV1078" s="24"/>
      <c r="BW1078" s="24"/>
      <c r="BX1078" s="24"/>
      <c r="BY1078" s="24"/>
      <c r="BZ1078" s="24"/>
      <c r="CA1078" s="24"/>
      <c r="CB1078" s="24"/>
      <c r="CC1078" s="24"/>
      <c r="CD1078" s="24"/>
      <c r="CE1078" s="24"/>
      <c r="CF1078" s="24"/>
      <c r="CG1078" s="24"/>
    </row>
    <row r="1079" spans="1:85" s="30" customFormat="1" ht="12" hidden="1">
      <c r="A1079" s="6" t="s">
        <v>349</v>
      </c>
      <c r="B1079" s="5" t="s">
        <v>42</v>
      </c>
      <c r="C1079" s="5" t="s">
        <v>9</v>
      </c>
      <c r="D1079" s="5" t="s">
        <v>6</v>
      </c>
      <c r="E1079" s="5" t="s">
        <v>373</v>
      </c>
      <c r="F1079" s="5"/>
      <c r="G1079" s="121">
        <f t="shared" ref="G1079:I1080" si="238">G1080</f>
        <v>0</v>
      </c>
      <c r="H1079" s="121">
        <f t="shared" si="238"/>
        <v>0</v>
      </c>
      <c r="I1079" s="121">
        <f t="shared" si="238"/>
        <v>0</v>
      </c>
      <c r="J1079" s="117" t="e">
        <f t="shared" si="226"/>
        <v>#DIV/0!</v>
      </c>
      <c r="K1079" s="24"/>
      <c r="L1079" s="24"/>
      <c r="M1079" s="24"/>
      <c r="N1079" s="24"/>
      <c r="O1079" s="24"/>
      <c r="P1079" s="24"/>
      <c r="Q1079" s="24"/>
      <c r="R1079" s="24"/>
      <c r="S1079" s="24"/>
      <c r="T1079" s="24"/>
      <c r="U1079" s="24"/>
      <c r="V1079" s="24"/>
      <c r="W1079" s="24"/>
      <c r="X1079" s="24"/>
      <c r="Y1079" s="24"/>
      <c r="Z1079" s="24"/>
      <c r="AA1079" s="24"/>
      <c r="AB1079" s="24"/>
      <c r="AC1079" s="24"/>
      <c r="AD1079" s="24"/>
      <c r="AE1079" s="24"/>
      <c r="AF1079" s="24"/>
      <c r="AG1079" s="24"/>
      <c r="AH1079" s="24"/>
      <c r="AI1079" s="24"/>
      <c r="AJ1079" s="24"/>
      <c r="AK1079" s="24"/>
      <c r="AL1079" s="24"/>
      <c r="AM1079" s="24"/>
      <c r="AN1079" s="24"/>
      <c r="AO1079" s="24"/>
      <c r="AP1079" s="24"/>
      <c r="AQ1079" s="24"/>
      <c r="AR1079" s="24"/>
      <c r="AS1079" s="24"/>
      <c r="AT1079" s="24"/>
      <c r="AU1079" s="24"/>
      <c r="AV1079" s="24"/>
      <c r="AW1079" s="24"/>
      <c r="AX1079" s="24"/>
      <c r="AY1079" s="24"/>
      <c r="AZ1079" s="24"/>
      <c r="BA1079" s="24"/>
      <c r="BB1079" s="24"/>
      <c r="BC1079" s="24"/>
      <c r="BD1079" s="24"/>
      <c r="BE1079" s="24"/>
      <c r="BF1079" s="24"/>
      <c r="BG1079" s="24"/>
      <c r="BH1079" s="24"/>
      <c r="BI1079" s="24"/>
      <c r="BJ1079" s="24"/>
      <c r="BK1079" s="24"/>
      <c r="BL1079" s="24"/>
      <c r="BM1079" s="24"/>
      <c r="BN1079" s="24"/>
      <c r="BO1079" s="24"/>
      <c r="BP1079" s="24"/>
      <c r="BQ1079" s="24"/>
      <c r="BR1079" s="24"/>
      <c r="BS1079" s="24"/>
      <c r="BT1079" s="24"/>
      <c r="BU1079" s="24"/>
      <c r="BV1079" s="24"/>
      <c r="BW1079" s="24"/>
      <c r="BX1079" s="24"/>
      <c r="BY1079" s="24"/>
      <c r="BZ1079" s="24"/>
      <c r="CA1079" s="24"/>
      <c r="CB1079" s="24"/>
      <c r="CC1079" s="24"/>
      <c r="CD1079" s="24"/>
      <c r="CE1079" s="24"/>
      <c r="CF1079" s="24"/>
      <c r="CG1079" s="24"/>
    </row>
    <row r="1080" spans="1:85" s="30" customFormat="1" ht="24" hidden="1">
      <c r="A1080" s="6" t="s">
        <v>84</v>
      </c>
      <c r="B1080" s="5" t="s">
        <v>42</v>
      </c>
      <c r="C1080" s="5" t="s">
        <v>9</v>
      </c>
      <c r="D1080" s="5" t="s">
        <v>6</v>
      </c>
      <c r="E1080" s="5" t="s">
        <v>373</v>
      </c>
      <c r="F1080" s="5" t="s">
        <v>83</v>
      </c>
      <c r="G1080" s="121">
        <f t="shared" si="238"/>
        <v>0</v>
      </c>
      <c r="H1080" s="121">
        <f t="shared" si="238"/>
        <v>0</v>
      </c>
      <c r="I1080" s="121">
        <f t="shared" si="238"/>
        <v>0</v>
      </c>
      <c r="J1080" s="117" t="e">
        <f t="shared" si="226"/>
        <v>#DIV/0!</v>
      </c>
      <c r="K1080" s="24"/>
      <c r="L1080" s="24"/>
      <c r="M1080" s="24"/>
      <c r="N1080" s="24"/>
      <c r="O1080" s="24"/>
      <c r="P1080" s="24"/>
      <c r="Q1080" s="24"/>
      <c r="R1080" s="24"/>
      <c r="S1080" s="24"/>
      <c r="T1080" s="24"/>
      <c r="U1080" s="24"/>
      <c r="V1080" s="24"/>
      <c r="W1080" s="24"/>
      <c r="X1080" s="24"/>
      <c r="Y1080" s="24"/>
      <c r="Z1080" s="24"/>
      <c r="AA1080" s="24"/>
      <c r="AB1080" s="24"/>
      <c r="AC1080" s="24"/>
      <c r="AD1080" s="24"/>
      <c r="AE1080" s="24"/>
      <c r="AF1080" s="24"/>
      <c r="AG1080" s="24"/>
      <c r="AH1080" s="24"/>
      <c r="AI1080" s="24"/>
      <c r="AJ1080" s="24"/>
      <c r="AK1080" s="24"/>
      <c r="AL1080" s="24"/>
      <c r="AM1080" s="24"/>
      <c r="AN1080" s="24"/>
      <c r="AO1080" s="24"/>
      <c r="AP1080" s="24"/>
      <c r="AQ1080" s="24"/>
      <c r="AR1080" s="24"/>
      <c r="AS1080" s="24"/>
      <c r="AT1080" s="24"/>
      <c r="AU1080" s="24"/>
      <c r="AV1080" s="24"/>
      <c r="AW1080" s="24"/>
      <c r="AX1080" s="24"/>
      <c r="AY1080" s="24"/>
      <c r="AZ1080" s="24"/>
      <c r="BA1080" s="24"/>
      <c r="BB1080" s="24"/>
      <c r="BC1080" s="24"/>
      <c r="BD1080" s="24"/>
      <c r="BE1080" s="24"/>
      <c r="BF1080" s="24"/>
      <c r="BG1080" s="24"/>
      <c r="BH1080" s="24"/>
      <c r="BI1080" s="24"/>
      <c r="BJ1080" s="24"/>
      <c r="BK1080" s="24"/>
      <c r="BL1080" s="24"/>
      <c r="BM1080" s="24"/>
      <c r="BN1080" s="24"/>
      <c r="BO1080" s="24"/>
      <c r="BP1080" s="24"/>
      <c r="BQ1080" s="24"/>
      <c r="BR1080" s="24"/>
      <c r="BS1080" s="24"/>
      <c r="BT1080" s="24"/>
      <c r="BU1080" s="24"/>
      <c r="BV1080" s="24"/>
      <c r="BW1080" s="24"/>
      <c r="BX1080" s="24"/>
      <c r="BY1080" s="24"/>
      <c r="BZ1080" s="24"/>
      <c r="CA1080" s="24"/>
      <c r="CB1080" s="24"/>
      <c r="CC1080" s="24"/>
      <c r="CD1080" s="24"/>
      <c r="CE1080" s="24"/>
      <c r="CF1080" s="24"/>
      <c r="CG1080" s="24"/>
    </row>
    <row r="1081" spans="1:85" s="30" customFormat="1" ht="12" hidden="1">
      <c r="A1081" s="6" t="s">
        <v>156</v>
      </c>
      <c r="B1081" s="5" t="s">
        <v>42</v>
      </c>
      <c r="C1081" s="5" t="s">
        <v>9</v>
      </c>
      <c r="D1081" s="5" t="s">
        <v>6</v>
      </c>
      <c r="E1081" s="5" t="s">
        <v>373</v>
      </c>
      <c r="F1081" s="5" t="s">
        <v>157</v>
      </c>
      <c r="G1081" s="121"/>
      <c r="H1081" s="121"/>
      <c r="I1081" s="121"/>
      <c r="J1081" s="117" t="e">
        <f t="shared" si="226"/>
        <v>#DIV/0!</v>
      </c>
      <c r="K1081" s="24"/>
      <c r="L1081" s="24"/>
      <c r="M1081" s="24"/>
      <c r="N1081" s="24"/>
      <c r="O1081" s="24"/>
      <c r="P1081" s="24"/>
      <c r="Q1081" s="24"/>
      <c r="R1081" s="24"/>
      <c r="S1081" s="24"/>
      <c r="T1081" s="24"/>
      <c r="U1081" s="24"/>
      <c r="V1081" s="24"/>
      <c r="W1081" s="24"/>
      <c r="X1081" s="24"/>
      <c r="Y1081" s="24"/>
      <c r="Z1081" s="24"/>
      <c r="AA1081" s="24"/>
      <c r="AB1081" s="24"/>
      <c r="AC1081" s="24"/>
      <c r="AD1081" s="24"/>
      <c r="AE1081" s="24"/>
      <c r="AF1081" s="24"/>
      <c r="AG1081" s="24"/>
      <c r="AH1081" s="24"/>
      <c r="AI1081" s="24"/>
      <c r="AJ1081" s="24"/>
      <c r="AK1081" s="24"/>
      <c r="AL1081" s="24"/>
      <c r="AM1081" s="24"/>
      <c r="AN1081" s="24"/>
      <c r="AO1081" s="24"/>
      <c r="AP1081" s="24"/>
      <c r="AQ1081" s="24"/>
      <c r="AR1081" s="24"/>
      <c r="AS1081" s="24"/>
      <c r="AT1081" s="24"/>
      <c r="AU1081" s="24"/>
      <c r="AV1081" s="24"/>
      <c r="AW1081" s="24"/>
      <c r="AX1081" s="24"/>
      <c r="AY1081" s="24"/>
      <c r="AZ1081" s="24"/>
      <c r="BA1081" s="24"/>
      <c r="BB1081" s="24"/>
      <c r="BC1081" s="24"/>
      <c r="BD1081" s="24"/>
      <c r="BE1081" s="24"/>
      <c r="BF1081" s="24"/>
      <c r="BG1081" s="24"/>
      <c r="BH1081" s="24"/>
      <c r="BI1081" s="24"/>
      <c r="BJ1081" s="24"/>
      <c r="BK1081" s="24"/>
      <c r="BL1081" s="24"/>
      <c r="BM1081" s="24"/>
      <c r="BN1081" s="24"/>
      <c r="BO1081" s="24"/>
      <c r="BP1081" s="24"/>
      <c r="BQ1081" s="24"/>
      <c r="BR1081" s="24"/>
      <c r="BS1081" s="24"/>
      <c r="BT1081" s="24"/>
      <c r="BU1081" s="24"/>
      <c r="BV1081" s="24"/>
      <c r="BW1081" s="24"/>
      <c r="BX1081" s="24"/>
      <c r="BY1081" s="24"/>
      <c r="BZ1081" s="24"/>
      <c r="CA1081" s="24"/>
      <c r="CB1081" s="24"/>
      <c r="CC1081" s="24"/>
      <c r="CD1081" s="24"/>
      <c r="CE1081" s="24"/>
      <c r="CF1081" s="24"/>
      <c r="CG1081" s="24"/>
    </row>
    <row r="1082" spans="1:85" s="30" customFormat="1" ht="24" hidden="1">
      <c r="A1082" s="6" t="s">
        <v>340</v>
      </c>
      <c r="B1082" s="5" t="s">
        <v>42</v>
      </c>
      <c r="C1082" s="5" t="s">
        <v>9</v>
      </c>
      <c r="D1082" s="5" t="s">
        <v>6</v>
      </c>
      <c r="E1082" s="5" t="s">
        <v>339</v>
      </c>
      <c r="F1082" s="5"/>
      <c r="G1082" s="121">
        <f t="shared" ref="G1082:I1083" si="239">G1083</f>
        <v>0</v>
      </c>
      <c r="H1082" s="121">
        <f t="shared" si="239"/>
        <v>0</v>
      </c>
      <c r="I1082" s="121">
        <f t="shared" si="239"/>
        <v>0</v>
      </c>
      <c r="J1082" s="117" t="e">
        <f t="shared" si="226"/>
        <v>#DIV/0!</v>
      </c>
      <c r="K1082" s="24"/>
      <c r="L1082" s="24"/>
      <c r="M1082" s="24"/>
      <c r="N1082" s="24"/>
      <c r="O1082" s="24"/>
      <c r="P1082" s="24"/>
      <c r="Q1082" s="24"/>
      <c r="R1082" s="24"/>
      <c r="S1082" s="24"/>
      <c r="T1082" s="24"/>
      <c r="U1082" s="24"/>
      <c r="V1082" s="24"/>
      <c r="W1082" s="24"/>
      <c r="X1082" s="24"/>
      <c r="Y1082" s="24"/>
      <c r="Z1082" s="24"/>
      <c r="AA1082" s="24"/>
      <c r="AB1082" s="24"/>
      <c r="AC1082" s="24"/>
      <c r="AD1082" s="24"/>
      <c r="AE1082" s="24"/>
      <c r="AF1082" s="24"/>
      <c r="AG1082" s="24"/>
      <c r="AH1082" s="24"/>
      <c r="AI1082" s="24"/>
      <c r="AJ1082" s="24"/>
      <c r="AK1082" s="24"/>
      <c r="AL1082" s="24"/>
      <c r="AM1082" s="24"/>
      <c r="AN1082" s="24"/>
      <c r="AO1082" s="24"/>
      <c r="AP1082" s="24"/>
      <c r="AQ1082" s="24"/>
      <c r="AR1082" s="24"/>
      <c r="AS1082" s="24"/>
      <c r="AT1082" s="24"/>
      <c r="AU1082" s="24"/>
      <c r="AV1082" s="24"/>
      <c r="AW1082" s="24"/>
      <c r="AX1082" s="24"/>
      <c r="AY1082" s="24"/>
      <c r="AZ1082" s="24"/>
      <c r="BA1082" s="24"/>
      <c r="BB1082" s="24"/>
      <c r="BC1082" s="24"/>
      <c r="BD1082" s="24"/>
      <c r="BE1082" s="24"/>
      <c r="BF1082" s="24"/>
      <c r="BG1082" s="24"/>
      <c r="BH1082" s="24"/>
      <c r="BI1082" s="24"/>
      <c r="BJ1082" s="24"/>
      <c r="BK1082" s="24"/>
      <c r="BL1082" s="24"/>
      <c r="BM1082" s="24"/>
      <c r="BN1082" s="24"/>
      <c r="BO1082" s="24"/>
      <c r="BP1082" s="24"/>
      <c r="BQ1082" s="24"/>
      <c r="BR1082" s="24"/>
      <c r="BS1082" s="24"/>
      <c r="BT1082" s="24"/>
      <c r="BU1082" s="24"/>
      <c r="BV1082" s="24"/>
      <c r="BW1082" s="24"/>
      <c r="BX1082" s="24"/>
      <c r="BY1082" s="24"/>
      <c r="BZ1082" s="24"/>
      <c r="CA1082" s="24"/>
      <c r="CB1082" s="24"/>
      <c r="CC1082" s="24"/>
      <c r="CD1082" s="24"/>
      <c r="CE1082" s="24"/>
      <c r="CF1082" s="24"/>
      <c r="CG1082" s="24"/>
    </row>
    <row r="1083" spans="1:85" s="30" customFormat="1" ht="24" hidden="1">
      <c r="A1083" s="6" t="s">
        <v>84</v>
      </c>
      <c r="B1083" s="5" t="s">
        <v>42</v>
      </c>
      <c r="C1083" s="5" t="s">
        <v>9</v>
      </c>
      <c r="D1083" s="5" t="s">
        <v>6</v>
      </c>
      <c r="E1083" s="5" t="s">
        <v>339</v>
      </c>
      <c r="F1083" s="5" t="s">
        <v>83</v>
      </c>
      <c r="G1083" s="121">
        <f t="shared" si="239"/>
        <v>0</v>
      </c>
      <c r="H1083" s="121">
        <f t="shared" si="239"/>
        <v>0</v>
      </c>
      <c r="I1083" s="121">
        <f t="shared" si="239"/>
        <v>0</v>
      </c>
      <c r="J1083" s="117" t="e">
        <f t="shared" si="226"/>
        <v>#DIV/0!</v>
      </c>
      <c r="K1083" s="24"/>
      <c r="L1083" s="24"/>
      <c r="M1083" s="24"/>
      <c r="N1083" s="24"/>
      <c r="O1083" s="24"/>
      <c r="P1083" s="24"/>
      <c r="Q1083" s="24"/>
      <c r="R1083" s="24"/>
      <c r="S1083" s="24"/>
      <c r="T1083" s="24"/>
      <c r="U1083" s="24"/>
      <c r="V1083" s="24"/>
      <c r="W1083" s="24"/>
      <c r="X1083" s="24"/>
      <c r="Y1083" s="24"/>
      <c r="Z1083" s="24"/>
      <c r="AA1083" s="24"/>
      <c r="AB1083" s="24"/>
      <c r="AC1083" s="24"/>
      <c r="AD1083" s="24"/>
      <c r="AE1083" s="24"/>
      <c r="AF1083" s="24"/>
      <c r="AG1083" s="24"/>
      <c r="AH1083" s="24"/>
      <c r="AI1083" s="24"/>
      <c r="AJ1083" s="24"/>
      <c r="AK1083" s="24"/>
      <c r="AL1083" s="24"/>
      <c r="AM1083" s="24"/>
      <c r="AN1083" s="24"/>
      <c r="AO1083" s="24"/>
      <c r="AP1083" s="24"/>
      <c r="AQ1083" s="24"/>
      <c r="AR1083" s="24"/>
      <c r="AS1083" s="24"/>
      <c r="AT1083" s="24"/>
      <c r="AU1083" s="24"/>
      <c r="AV1083" s="24"/>
      <c r="AW1083" s="24"/>
      <c r="AX1083" s="24"/>
      <c r="AY1083" s="24"/>
      <c r="AZ1083" s="24"/>
      <c r="BA1083" s="24"/>
      <c r="BB1083" s="24"/>
      <c r="BC1083" s="24"/>
      <c r="BD1083" s="24"/>
      <c r="BE1083" s="24"/>
      <c r="BF1083" s="24"/>
      <c r="BG1083" s="24"/>
      <c r="BH1083" s="24"/>
      <c r="BI1083" s="24"/>
      <c r="BJ1083" s="24"/>
      <c r="BK1083" s="24"/>
      <c r="BL1083" s="24"/>
      <c r="BM1083" s="24"/>
      <c r="BN1083" s="24"/>
      <c r="BO1083" s="24"/>
      <c r="BP1083" s="24"/>
      <c r="BQ1083" s="24"/>
      <c r="BR1083" s="24"/>
      <c r="BS1083" s="24"/>
      <c r="BT1083" s="24"/>
      <c r="BU1083" s="24"/>
      <c r="BV1083" s="24"/>
      <c r="BW1083" s="24"/>
      <c r="BX1083" s="24"/>
      <c r="BY1083" s="24"/>
      <c r="BZ1083" s="24"/>
      <c r="CA1083" s="24"/>
      <c r="CB1083" s="24"/>
      <c r="CC1083" s="24"/>
      <c r="CD1083" s="24"/>
      <c r="CE1083" s="24"/>
      <c r="CF1083" s="24"/>
      <c r="CG1083" s="24"/>
    </row>
    <row r="1084" spans="1:85" s="30" customFormat="1" ht="12" hidden="1">
      <c r="A1084" s="6" t="s">
        <v>156</v>
      </c>
      <c r="B1084" s="5" t="s">
        <v>42</v>
      </c>
      <c r="C1084" s="5" t="s">
        <v>9</v>
      </c>
      <c r="D1084" s="5" t="s">
        <v>6</v>
      </c>
      <c r="E1084" s="5" t="s">
        <v>339</v>
      </c>
      <c r="F1084" s="5" t="s">
        <v>157</v>
      </c>
      <c r="G1084" s="121"/>
      <c r="H1084" s="121"/>
      <c r="I1084" s="121"/>
      <c r="J1084" s="117" t="e">
        <f t="shared" si="226"/>
        <v>#DIV/0!</v>
      </c>
      <c r="K1084" s="24"/>
      <c r="L1084" s="24"/>
      <c r="M1084" s="24"/>
      <c r="N1084" s="24"/>
      <c r="O1084" s="24"/>
      <c r="P1084" s="24"/>
      <c r="Q1084" s="24"/>
      <c r="R1084" s="24"/>
      <c r="S1084" s="24"/>
      <c r="T1084" s="24"/>
      <c r="U1084" s="24"/>
      <c r="V1084" s="24"/>
      <c r="W1084" s="24"/>
      <c r="X1084" s="24"/>
      <c r="Y1084" s="24"/>
      <c r="Z1084" s="24"/>
      <c r="AA1084" s="24"/>
      <c r="AB1084" s="24"/>
      <c r="AC1084" s="24"/>
      <c r="AD1084" s="24"/>
      <c r="AE1084" s="24"/>
      <c r="AF1084" s="24"/>
      <c r="AG1084" s="24"/>
      <c r="AH1084" s="24"/>
      <c r="AI1084" s="24"/>
      <c r="AJ1084" s="24"/>
      <c r="AK1084" s="24"/>
      <c r="AL1084" s="24"/>
      <c r="AM1084" s="24"/>
      <c r="AN1084" s="24"/>
      <c r="AO1084" s="24"/>
      <c r="AP1084" s="24"/>
      <c r="AQ1084" s="24"/>
      <c r="AR1084" s="24"/>
      <c r="AS1084" s="24"/>
      <c r="AT1084" s="24"/>
      <c r="AU1084" s="24"/>
      <c r="AV1084" s="24"/>
      <c r="AW1084" s="24"/>
      <c r="AX1084" s="24"/>
      <c r="AY1084" s="24"/>
      <c r="AZ1084" s="24"/>
      <c r="BA1084" s="24"/>
      <c r="BB1084" s="24"/>
      <c r="BC1084" s="24"/>
      <c r="BD1084" s="24"/>
      <c r="BE1084" s="24"/>
      <c r="BF1084" s="24"/>
      <c r="BG1084" s="24"/>
      <c r="BH1084" s="24"/>
      <c r="BI1084" s="24"/>
      <c r="BJ1084" s="24"/>
      <c r="BK1084" s="24"/>
      <c r="BL1084" s="24"/>
      <c r="BM1084" s="24"/>
      <c r="BN1084" s="24"/>
      <c r="BO1084" s="24"/>
      <c r="BP1084" s="24"/>
      <c r="BQ1084" s="24"/>
      <c r="BR1084" s="24"/>
      <c r="BS1084" s="24"/>
      <c r="BT1084" s="24"/>
      <c r="BU1084" s="24"/>
      <c r="BV1084" s="24"/>
      <c r="BW1084" s="24"/>
      <c r="BX1084" s="24"/>
      <c r="BY1084" s="24"/>
      <c r="BZ1084" s="24"/>
      <c r="CA1084" s="24"/>
      <c r="CB1084" s="24"/>
      <c r="CC1084" s="24"/>
      <c r="CD1084" s="24"/>
      <c r="CE1084" s="24"/>
      <c r="CF1084" s="24"/>
      <c r="CG1084" s="24"/>
    </row>
    <row r="1085" spans="1:85" s="30" customFormat="1" ht="36" hidden="1">
      <c r="A1085" s="6" t="s">
        <v>342</v>
      </c>
      <c r="B1085" s="5" t="s">
        <v>42</v>
      </c>
      <c r="C1085" s="5" t="s">
        <v>9</v>
      </c>
      <c r="D1085" s="5" t="s">
        <v>6</v>
      </c>
      <c r="E1085" s="5" t="s">
        <v>341</v>
      </c>
      <c r="F1085" s="5"/>
      <c r="G1085" s="121">
        <f t="shared" ref="G1085:I1086" si="240">G1086</f>
        <v>0</v>
      </c>
      <c r="H1085" s="121">
        <f t="shared" si="240"/>
        <v>0</v>
      </c>
      <c r="I1085" s="121">
        <f t="shared" si="240"/>
        <v>0</v>
      </c>
      <c r="J1085" s="117" t="e">
        <f t="shared" si="226"/>
        <v>#DIV/0!</v>
      </c>
      <c r="K1085" s="24"/>
      <c r="L1085" s="24"/>
      <c r="M1085" s="24"/>
      <c r="N1085" s="24"/>
      <c r="O1085" s="24"/>
      <c r="P1085" s="24"/>
      <c r="Q1085" s="24"/>
      <c r="R1085" s="24"/>
      <c r="S1085" s="24"/>
      <c r="T1085" s="24"/>
      <c r="U1085" s="24"/>
      <c r="V1085" s="24"/>
      <c r="W1085" s="24"/>
      <c r="X1085" s="24"/>
      <c r="Y1085" s="24"/>
      <c r="Z1085" s="24"/>
      <c r="AA1085" s="24"/>
      <c r="AB1085" s="24"/>
      <c r="AC1085" s="24"/>
      <c r="AD1085" s="24"/>
      <c r="AE1085" s="24"/>
      <c r="AF1085" s="24"/>
      <c r="AG1085" s="24"/>
      <c r="AH1085" s="24"/>
      <c r="AI1085" s="24"/>
      <c r="AJ1085" s="24"/>
      <c r="AK1085" s="24"/>
      <c r="AL1085" s="24"/>
      <c r="AM1085" s="24"/>
      <c r="AN1085" s="24"/>
      <c r="AO1085" s="24"/>
      <c r="AP1085" s="24"/>
      <c r="AQ1085" s="24"/>
      <c r="AR1085" s="24"/>
      <c r="AS1085" s="24"/>
      <c r="AT1085" s="24"/>
      <c r="AU1085" s="24"/>
      <c r="AV1085" s="24"/>
      <c r="AW1085" s="24"/>
      <c r="AX1085" s="24"/>
      <c r="AY1085" s="24"/>
      <c r="AZ1085" s="24"/>
      <c r="BA1085" s="24"/>
      <c r="BB1085" s="24"/>
      <c r="BC1085" s="24"/>
      <c r="BD1085" s="24"/>
      <c r="BE1085" s="24"/>
      <c r="BF1085" s="24"/>
      <c r="BG1085" s="24"/>
      <c r="BH1085" s="24"/>
      <c r="BI1085" s="24"/>
      <c r="BJ1085" s="24"/>
      <c r="BK1085" s="24"/>
      <c r="BL1085" s="24"/>
      <c r="BM1085" s="24"/>
      <c r="BN1085" s="24"/>
      <c r="BO1085" s="24"/>
      <c r="BP1085" s="24"/>
      <c r="BQ1085" s="24"/>
      <c r="BR1085" s="24"/>
      <c r="BS1085" s="24"/>
      <c r="BT1085" s="24"/>
      <c r="BU1085" s="24"/>
      <c r="BV1085" s="24"/>
      <c r="BW1085" s="24"/>
      <c r="BX1085" s="24"/>
      <c r="BY1085" s="24"/>
      <c r="BZ1085" s="24"/>
      <c r="CA1085" s="24"/>
      <c r="CB1085" s="24"/>
      <c r="CC1085" s="24"/>
      <c r="CD1085" s="24"/>
      <c r="CE1085" s="24"/>
      <c r="CF1085" s="24"/>
      <c r="CG1085" s="24"/>
    </row>
    <row r="1086" spans="1:85" s="30" customFormat="1" ht="24" hidden="1">
      <c r="A1086" s="6" t="s">
        <v>84</v>
      </c>
      <c r="B1086" s="5" t="s">
        <v>42</v>
      </c>
      <c r="C1086" s="5" t="s">
        <v>9</v>
      </c>
      <c r="D1086" s="5" t="s">
        <v>6</v>
      </c>
      <c r="E1086" s="5" t="s">
        <v>341</v>
      </c>
      <c r="F1086" s="5" t="s">
        <v>83</v>
      </c>
      <c r="G1086" s="121">
        <f t="shared" si="240"/>
        <v>0</v>
      </c>
      <c r="H1086" s="121">
        <f t="shared" si="240"/>
        <v>0</v>
      </c>
      <c r="I1086" s="121">
        <f t="shared" si="240"/>
        <v>0</v>
      </c>
      <c r="J1086" s="117" t="e">
        <f t="shared" si="226"/>
        <v>#DIV/0!</v>
      </c>
      <c r="K1086" s="24"/>
      <c r="L1086" s="24"/>
      <c r="M1086" s="24"/>
      <c r="N1086" s="24"/>
      <c r="O1086" s="24"/>
      <c r="P1086" s="24"/>
      <c r="Q1086" s="24"/>
      <c r="R1086" s="24"/>
      <c r="S1086" s="24"/>
      <c r="T1086" s="24"/>
      <c r="U1086" s="24"/>
      <c r="V1086" s="24"/>
      <c r="W1086" s="24"/>
      <c r="X1086" s="24"/>
      <c r="Y1086" s="24"/>
      <c r="Z1086" s="24"/>
      <c r="AA1086" s="24"/>
      <c r="AB1086" s="24"/>
      <c r="AC1086" s="24"/>
      <c r="AD1086" s="24"/>
      <c r="AE1086" s="24"/>
      <c r="AF1086" s="24"/>
      <c r="AG1086" s="24"/>
      <c r="AH1086" s="24"/>
      <c r="AI1086" s="24"/>
      <c r="AJ1086" s="24"/>
      <c r="AK1086" s="24"/>
      <c r="AL1086" s="24"/>
      <c r="AM1086" s="24"/>
      <c r="AN1086" s="24"/>
      <c r="AO1086" s="24"/>
      <c r="AP1086" s="24"/>
      <c r="AQ1086" s="24"/>
      <c r="AR1086" s="24"/>
      <c r="AS1086" s="24"/>
      <c r="AT1086" s="24"/>
      <c r="AU1086" s="24"/>
      <c r="AV1086" s="24"/>
      <c r="AW1086" s="24"/>
      <c r="AX1086" s="24"/>
      <c r="AY1086" s="24"/>
      <c r="AZ1086" s="24"/>
      <c r="BA1086" s="24"/>
      <c r="BB1086" s="24"/>
      <c r="BC1086" s="24"/>
      <c r="BD1086" s="24"/>
      <c r="BE1086" s="24"/>
      <c r="BF1086" s="24"/>
      <c r="BG1086" s="24"/>
      <c r="BH1086" s="24"/>
      <c r="BI1086" s="24"/>
      <c r="BJ1086" s="24"/>
      <c r="BK1086" s="24"/>
      <c r="BL1086" s="24"/>
      <c r="BM1086" s="24"/>
      <c r="BN1086" s="24"/>
      <c r="BO1086" s="24"/>
      <c r="BP1086" s="24"/>
      <c r="BQ1086" s="24"/>
      <c r="BR1086" s="24"/>
      <c r="BS1086" s="24"/>
      <c r="BT1086" s="24"/>
      <c r="BU1086" s="24"/>
      <c r="BV1086" s="24"/>
      <c r="BW1086" s="24"/>
      <c r="BX1086" s="24"/>
      <c r="BY1086" s="24"/>
      <c r="BZ1086" s="24"/>
      <c r="CA1086" s="24"/>
      <c r="CB1086" s="24"/>
      <c r="CC1086" s="24"/>
      <c r="CD1086" s="24"/>
      <c r="CE1086" s="24"/>
      <c r="CF1086" s="24"/>
      <c r="CG1086" s="24"/>
    </row>
    <row r="1087" spans="1:85" s="30" customFormat="1" ht="12" hidden="1">
      <c r="A1087" s="6" t="s">
        <v>156</v>
      </c>
      <c r="B1087" s="5" t="s">
        <v>42</v>
      </c>
      <c r="C1087" s="5" t="s">
        <v>9</v>
      </c>
      <c r="D1087" s="5" t="s">
        <v>6</v>
      </c>
      <c r="E1087" s="5" t="s">
        <v>341</v>
      </c>
      <c r="F1087" s="5" t="s">
        <v>157</v>
      </c>
      <c r="G1087" s="121"/>
      <c r="H1087" s="121"/>
      <c r="I1087" s="121"/>
      <c r="J1087" s="117" t="e">
        <f t="shared" si="226"/>
        <v>#DIV/0!</v>
      </c>
      <c r="K1087" s="24"/>
      <c r="L1087" s="24"/>
      <c r="M1087" s="24"/>
      <c r="N1087" s="24"/>
      <c r="O1087" s="24"/>
      <c r="P1087" s="24"/>
      <c r="Q1087" s="24"/>
      <c r="R1087" s="24"/>
      <c r="S1087" s="24"/>
      <c r="T1087" s="24"/>
      <c r="U1087" s="24"/>
      <c r="V1087" s="24"/>
      <c r="W1087" s="24"/>
      <c r="X1087" s="24"/>
      <c r="Y1087" s="24"/>
      <c r="Z1087" s="24"/>
      <c r="AA1087" s="24"/>
      <c r="AB1087" s="24"/>
      <c r="AC1087" s="24"/>
      <c r="AD1087" s="24"/>
      <c r="AE1087" s="24"/>
      <c r="AF1087" s="24"/>
      <c r="AG1087" s="24"/>
      <c r="AH1087" s="24"/>
      <c r="AI1087" s="24"/>
      <c r="AJ1087" s="24"/>
      <c r="AK1087" s="24"/>
      <c r="AL1087" s="24"/>
      <c r="AM1087" s="24"/>
      <c r="AN1087" s="24"/>
      <c r="AO1087" s="24"/>
      <c r="AP1087" s="24"/>
      <c r="AQ1087" s="24"/>
      <c r="AR1087" s="24"/>
      <c r="AS1087" s="24"/>
      <c r="AT1087" s="24"/>
      <c r="AU1087" s="24"/>
      <c r="AV1087" s="24"/>
      <c r="AW1087" s="24"/>
      <c r="AX1087" s="24"/>
      <c r="AY1087" s="24"/>
      <c r="AZ1087" s="24"/>
      <c r="BA1087" s="24"/>
      <c r="BB1087" s="24"/>
      <c r="BC1087" s="24"/>
      <c r="BD1087" s="24"/>
      <c r="BE1087" s="24"/>
      <c r="BF1087" s="24"/>
      <c r="BG1087" s="24"/>
      <c r="BH1087" s="24"/>
      <c r="BI1087" s="24"/>
      <c r="BJ1087" s="24"/>
      <c r="BK1087" s="24"/>
      <c r="BL1087" s="24"/>
      <c r="BM1087" s="24"/>
      <c r="BN1087" s="24"/>
      <c r="BO1087" s="24"/>
      <c r="BP1087" s="24"/>
      <c r="BQ1087" s="24"/>
      <c r="BR1087" s="24"/>
      <c r="BS1087" s="24"/>
      <c r="BT1087" s="24"/>
      <c r="BU1087" s="24"/>
      <c r="BV1087" s="24"/>
      <c r="BW1087" s="24"/>
      <c r="BX1087" s="24"/>
      <c r="BY1087" s="24"/>
      <c r="BZ1087" s="24"/>
      <c r="CA1087" s="24"/>
      <c r="CB1087" s="24"/>
      <c r="CC1087" s="24"/>
      <c r="CD1087" s="24"/>
      <c r="CE1087" s="24"/>
      <c r="CF1087" s="24"/>
      <c r="CG1087" s="24"/>
    </row>
    <row r="1088" spans="1:85" s="30" customFormat="1" ht="24" hidden="1">
      <c r="A1088" s="6" t="s">
        <v>386</v>
      </c>
      <c r="B1088" s="5" t="s">
        <v>42</v>
      </c>
      <c r="C1088" s="5" t="s">
        <v>9</v>
      </c>
      <c r="D1088" s="5" t="s">
        <v>6</v>
      </c>
      <c r="E1088" s="5" t="s">
        <v>385</v>
      </c>
      <c r="F1088" s="5"/>
      <c r="G1088" s="121">
        <f t="shared" ref="G1088:I1089" si="241">G1089</f>
        <v>0</v>
      </c>
      <c r="H1088" s="121">
        <f t="shared" si="241"/>
        <v>0</v>
      </c>
      <c r="I1088" s="121">
        <f t="shared" si="241"/>
        <v>0</v>
      </c>
      <c r="J1088" s="117" t="e">
        <f t="shared" si="226"/>
        <v>#DIV/0!</v>
      </c>
      <c r="K1088" s="24"/>
      <c r="L1088" s="24"/>
      <c r="M1088" s="24"/>
      <c r="N1088" s="24"/>
      <c r="O1088" s="24"/>
      <c r="P1088" s="24"/>
      <c r="Q1088" s="24"/>
      <c r="R1088" s="24"/>
      <c r="S1088" s="24"/>
      <c r="T1088" s="24"/>
      <c r="U1088" s="24"/>
      <c r="V1088" s="24"/>
      <c r="W1088" s="24"/>
      <c r="X1088" s="24"/>
      <c r="Y1088" s="24"/>
      <c r="Z1088" s="24"/>
      <c r="AA1088" s="24"/>
      <c r="AB1088" s="24"/>
      <c r="AC1088" s="24"/>
      <c r="AD1088" s="24"/>
      <c r="AE1088" s="24"/>
      <c r="AF1088" s="24"/>
      <c r="AG1088" s="24"/>
      <c r="AH1088" s="24"/>
      <c r="AI1088" s="24"/>
      <c r="AJ1088" s="24"/>
      <c r="AK1088" s="24"/>
      <c r="AL1088" s="24"/>
      <c r="AM1088" s="24"/>
      <c r="AN1088" s="24"/>
      <c r="AO1088" s="24"/>
      <c r="AP1088" s="24"/>
      <c r="AQ1088" s="24"/>
      <c r="AR1088" s="24"/>
      <c r="AS1088" s="24"/>
      <c r="AT1088" s="24"/>
      <c r="AU1088" s="24"/>
      <c r="AV1088" s="24"/>
      <c r="AW1088" s="24"/>
      <c r="AX1088" s="24"/>
      <c r="AY1088" s="24"/>
      <c r="AZ1088" s="24"/>
      <c r="BA1088" s="24"/>
      <c r="BB1088" s="24"/>
      <c r="BC1088" s="24"/>
      <c r="BD1088" s="24"/>
      <c r="BE1088" s="24"/>
      <c r="BF1088" s="24"/>
      <c r="BG1088" s="24"/>
      <c r="BH1088" s="24"/>
      <c r="BI1088" s="24"/>
      <c r="BJ1088" s="24"/>
      <c r="BK1088" s="24"/>
      <c r="BL1088" s="24"/>
      <c r="BM1088" s="24"/>
      <c r="BN1088" s="24"/>
      <c r="BO1088" s="24"/>
      <c r="BP1088" s="24"/>
      <c r="BQ1088" s="24"/>
      <c r="BR1088" s="24"/>
      <c r="BS1088" s="24"/>
      <c r="BT1088" s="24"/>
      <c r="BU1088" s="24"/>
      <c r="BV1088" s="24"/>
      <c r="BW1088" s="24"/>
      <c r="BX1088" s="24"/>
      <c r="BY1088" s="24"/>
      <c r="BZ1088" s="24"/>
      <c r="CA1088" s="24"/>
      <c r="CB1088" s="24"/>
      <c r="CC1088" s="24"/>
      <c r="CD1088" s="24"/>
      <c r="CE1088" s="24"/>
      <c r="CF1088" s="24"/>
      <c r="CG1088" s="24"/>
    </row>
    <row r="1089" spans="1:85" s="30" customFormat="1" ht="24" hidden="1">
      <c r="A1089" s="6" t="s">
        <v>84</v>
      </c>
      <c r="B1089" s="5" t="s">
        <v>42</v>
      </c>
      <c r="C1089" s="5" t="s">
        <v>9</v>
      </c>
      <c r="D1089" s="5" t="s">
        <v>6</v>
      </c>
      <c r="E1089" s="5" t="s">
        <v>385</v>
      </c>
      <c r="F1089" s="5" t="s">
        <v>83</v>
      </c>
      <c r="G1089" s="121">
        <f t="shared" si="241"/>
        <v>0</v>
      </c>
      <c r="H1089" s="121">
        <f t="shared" si="241"/>
        <v>0</v>
      </c>
      <c r="I1089" s="121">
        <f t="shared" si="241"/>
        <v>0</v>
      </c>
      <c r="J1089" s="117" t="e">
        <f t="shared" si="226"/>
        <v>#DIV/0!</v>
      </c>
      <c r="K1089" s="24"/>
      <c r="L1089" s="24"/>
      <c r="M1089" s="24"/>
      <c r="N1089" s="24"/>
      <c r="O1089" s="24"/>
      <c r="P1089" s="24"/>
      <c r="Q1089" s="24"/>
      <c r="R1089" s="24"/>
      <c r="S1089" s="24"/>
      <c r="T1089" s="24"/>
      <c r="U1089" s="24"/>
      <c r="V1089" s="24"/>
      <c r="W1089" s="24"/>
      <c r="X1089" s="24"/>
      <c r="Y1089" s="24"/>
      <c r="Z1089" s="24"/>
      <c r="AA1089" s="24"/>
      <c r="AB1089" s="24"/>
      <c r="AC1089" s="24"/>
      <c r="AD1089" s="24"/>
      <c r="AE1089" s="24"/>
      <c r="AF1089" s="24"/>
      <c r="AG1089" s="24"/>
      <c r="AH1089" s="24"/>
      <c r="AI1089" s="24"/>
      <c r="AJ1089" s="24"/>
      <c r="AK1089" s="24"/>
      <c r="AL1089" s="24"/>
      <c r="AM1089" s="24"/>
      <c r="AN1089" s="24"/>
      <c r="AO1089" s="24"/>
      <c r="AP1089" s="24"/>
      <c r="AQ1089" s="24"/>
      <c r="AR1089" s="24"/>
      <c r="AS1089" s="24"/>
      <c r="AT1089" s="24"/>
      <c r="AU1089" s="24"/>
      <c r="AV1089" s="24"/>
      <c r="AW1089" s="24"/>
      <c r="AX1089" s="24"/>
      <c r="AY1089" s="24"/>
      <c r="AZ1089" s="24"/>
      <c r="BA1089" s="24"/>
      <c r="BB1089" s="24"/>
      <c r="BC1089" s="24"/>
      <c r="BD1089" s="24"/>
      <c r="BE1089" s="24"/>
      <c r="BF1089" s="24"/>
      <c r="BG1089" s="24"/>
      <c r="BH1089" s="24"/>
      <c r="BI1089" s="24"/>
      <c r="BJ1089" s="24"/>
      <c r="BK1089" s="24"/>
      <c r="BL1089" s="24"/>
      <c r="BM1089" s="24"/>
      <c r="BN1089" s="24"/>
      <c r="BO1089" s="24"/>
      <c r="BP1089" s="24"/>
      <c r="BQ1089" s="24"/>
      <c r="BR1089" s="24"/>
      <c r="BS1089" s="24"/>
      <c r="BT1089" s="24"/>
      <c r="BU1089" s="24"/>
      <c r="BV1089" s="24"/>
      <c r="BW1089" s="24"/>
      <c r="BX1089" s="24"/>
      <c r="BY1089" s="24"/>
      <c r="BZ1089" s="24"/>
      <c r="CA1089" s="24"/>
      <c r="CB1089" s="24"/>
      <c r="CC1089" s="24"/>
      <c r="CD1089" s="24"/>
      <c r="CE1089" s="24"/>
      <c r="CF1089" s="24"/>
      <c r="CG1089" s="24"/>
    </row>
    <row r="1090" spans="1:85" s="30" customFormat="1" ht="12" hidden="1">
      <c r="A1090" s="6" t="s">
        <v>156</v>
      </c>
      <c r="B1090" s="5" t="s">
        <v>42</v>
      </c>
      <c r="C1090" s="5" t="s">
        <v>9</v>
      </c>
      <c r="D1090" s="5" t="s">
        <v>6</v>
      </c>
      <c r="E1090" s="5" t="s">
        <v>385</v>
      </c>
      <c r="F1090" s="5" t="s">
        <v>157</v>
      </c>
      <c r="G1090" s="121"/>
      <c r="H1090" s="121"/>
      <c r="I1090" s="121"/>
      <c r="J1090" s="117" t="e">
        <f t="shared" si="226"/>
        <v>#DIV/0!</v>
      </c>
      <c r="K1090" s="24"/>
      <c r="L1090" s="24"/>
      <c r="M1090" s="24"/>
      <c r="N1090" s="24"/>
      <c r="O1090" s="24"/>
      <c r="P1090" s="24"/>
      <c r="Q1090" s="24"/>
      <c r="R1090" s="24"/>
      <c r="S1090" s="24"/>
      <c r="T1090" s="24"/>
      <c r="U1090" s="24"/>
      <c r="V1090" s="24"/>
      <c r="W1090" s="24"/>
      <c r="X1090" s="24"/>
      <c r="Y1090" s="24"/>
      <c r="Z1090" s="24"/>
      <c r="AA1090" s="24"/>
      <c r="AB1090" s="24"/>
      <c r="AC1090" s="24"/>
      <c r="AD1090" s="24"/>
      <c r="AE1090" s="24"/>
      <c r="AF1090" s="24"/>
      <c r="AG1090" s="24"/>
      <c r="AH1090" s="24"/>
      <c r="AI1090" s="24"/>
      <c r="AJ1090" s="24"/>
      <c r="AK1090" s="24"/>
      <c r="AL1090" s="24"/>
      <c r="AM1090" s="24"/>
      <c r="AN1090" s="24"/>
      <c r="AO1090" s="24"/>
      <c r="AP1090" s="24"/>
      <c r="AQ1090" s="24"/>
      <c r="AR1090" s="24"/>
      <c r="AS1090" s="24"/>
      <c r="AT1090" s="24"/>
      <c r="AU1090" s="24"/>
      <c r="AV1090" s="24"/>
      <c r="AW1090" s="24"/>
      <c r="AX1090" s="24"/>
      <c r="AY1090" s="24"/>
      <c r="AZ1090" s="24"/>
      <c r="BA1090" s="24"/>
      <c r="BB1090" s="24"/>
      <c r="BC1090" s="24"/>
      <c r="BD1090" s="24"/>
      <c r="BE1090" s="24"/>
      <c r="BF1090" s="24"/>
      <c r="BG1090" s="24"/>
      <c r="BH1090" s="24"/>
      <c r="BI1090" s="24"/>
      <c r="BJ1090" s="24"/>
      <c r="BK1090" s="24"/>
      <c r="BL1090" s="24"/>
      <c r="BM1090" s="24"/>
      <c r="BN1090" s="24"/>
      <c r="BO1090" s="24"/>
      <c r="BP1090" s="24"/>
      <c r="BQ1090" s="24"/>
      <c r="BR1090" s="24"/>
      <c r="BS1090" s="24"/>
      <c r="BT1090" s="24"/>
      <c r="BU1090" s="24"/>
      <c r="BV1090" s="24"/>
      <c r="BW1090" s="24"/>
      <c r="BX1090" s="24"/>
      <c r="BY1090" s="24"/>
      <c r="BZ1090" s="24"/>
      <c r="CA1090" s="24"/>
      <c r="CB1090" s="24"/>
      <c r="CC1090" s="24"/>
      <c r="CD1090" s="24"/>
      <c r="CE1090" s="24"/>
      <c r="CF1090" s="24"/>
      <c r="CG1090" s="24"/>
    </row>
    <row r="1091" spans="1:85" s="30" customFormat="1" ht="12" hidden="1">
      <c r="A1091" s="6" t="s">
        <v>82</v>
      </c>
      <c r="B1091" s="5" t="s">
        <v>42</v>
      </c>
      <c r="C1091" s="5" t="s">
        <v>9</v>
      </c>
      <c r="D1091" s="5" t="s">
        <v>6</v>
      </c>
      <c r="E1091" s="5" t="s">
        <v>270</v>
      </c>
      <c r="F1091" s="5"/>
      <c r="G1091" s="121">
        <f t="shared" ref="G1091:I1092" si="242">G1092</f>
        <v>0</v>
      </c>
      <c r="H1091" s="121">
        <f t="shared" si="242"/>
        <v>0</v>
      </c>
      <c r="I1091" s="121">
        <f t="shared" si="242"/>
        <v>0</v>
      </c>
      <c r="J1091" s="117" t="e">
        <f t="shared" si="226"/>
        <v>#DIV/0!</v>
      </c>
      <c r="K1091" s="24"/>
      <c r="L1091" s="24"/>
      <c r="M1091" s="24"/>
      <c r="N1091" s="24"/>
      <c r="O1091" s="24"/>
      <c r="P1091" s="24"/>
      <c r="Q1091" s="24"/>
      <c r="R1091" s="24"/>
      <c r="S1091" s="24"/>
      <c r="T1091" s="24"/>
      <c r="U1091" s="24"/>
      <c r="V1091" s="24"/>
      <c r="W1091" s="24"/>
      <c r="X1091" s="24"/>
      <c r="Y1091" s="24"/>
      <c r="Z1091" s="24"/>
      <c r="AA1091" s="24"/>
      <c r="AB1091" s="24"/>
      <c r="AC1091" s="24"/>
      <c r="AD1091" s="24"/>
      <c r="AE1091" s="24"/>
      <c r="AF1091" s="24"/>
      <c r="AG1091" s="24"/>
      <c r="AH1091" s="24"/>
      <c r="AI1091" s="24"/>
      <c r="AJ1091" s="24"/>
      <c r="AK1091" s="24"/>
      <c r="AL1091" s="24"/>
      <c r="AM1091" s="24"/>
      <c r="AN1091" s="24"/>
      <c r="AO1091" s="24"/>
      <c r="AP1091" s="24"/>
      <c r="AQ1091" s="24"/>
      <c r="AR1091" s="24"/>
      <c r="AS1091" s="24"/>
      <c r="AT1091" s="24"/>
      <c r="AU1091" s="24"/>
      <c r="AV1091" s="24"/>
      <c r="AW1091" s="24"/>
      <c r="AX1091" s="24"/>
      <c r="AY1091" s="24"/>
      <c r="AZ1091" s="24"/>
      <c r="BA1091" s="24"/>
      <c r="BB1091" s="24"/>
      <c r="BC1091" s="24"/>
      <c r="BD1091" s="24"/>
      <c r="BE1091" s="24"/>
      <c r="BF1091" s="24"/>
      <c r="BG1091" s="24"/>
      <c r="BH1091" s="24"/>
      <c r="BI1091" s="24"/>
      <c r="BJ1091" s="24"/>
      <c r="BK1091" s="24"/>
      <c r="BL1091" s="24"/>
      <c r="BM1091" s="24"/>
      <c r="BN1091" s="24"/>
      <c r="BO1091" s="24"/>
      <c r="BP1091" s="24"/>
      <c r="BQ1091" s="24"/>
      <c r="BR1091" s="24"/>
      <c r="BS1091" s="24"/>
      <c r="BT1091" s="24"/>
      <c r="BU1091" s="24"/>
      <c r="BV1091" s="24"/>
      <c r="BW1091" s="24"/>
      <c r="BX1091" s="24"/>
      <c r="BY1091" s="24"/>
      <c r="BZ1091" s="24"/>
      <c r="CA1091" s="24"/>
      <c r="CB1091" s="24"/>
      <c r="CC1091" s="24"/>
      <c r="CD1091" s="24"/>
      <c r="CE1091" s="24"/>
      <c r="CF1091" s="24"/>
      <c r="CG1091" s="24"/>
    </row>
    <row r="1092" spans="1:85" s="30" customFormat="1" ht="24" hidden="1">
      <c r="A1092" s="6" t="s">
        <v>84</v>
      </c>
      <c r="B1092" s="5" t="s">
        <v>42</v>
      </c>
      <c r="C1092" s="5" t="s">
        <v>9</v>
      </c>
      <c r="D1092" s="5" t="s">
        <v>6</v>
      </c>
      <c r="E1092" s="5" t="s">
        <v>270</v>
      </c>
      <c r="F1092" s="5" t="s">
        <v>83</v>
      </c>
      <c r="G1092" s="121">
        <f t="shared" si="242"/>
        <v>0</v>
      </c>
      <c r="H1092" s="121">
        <f t="shared" si="242"/>
        <v>0</v>
      </c>
      <c r="I1092" s="121">
        <f t="shared" si="242"/>
        <v>0</v>
      </c>
      <c r="J1092" s="117" t="e">
        <f t="shared" si="226"/>
        <v>#DIV/0!</v>
      </c>
      <c r="K1092" s="24"/>
      <c r="L1092" s="24"/>
      <c r="M1092" s="24"/>
      <c r="N1092" s="24"/>
      <c r="O1092" s="24"/>
      <c r="P1092" s="24"/>
      <c r="Q1092" s="24"/>
      <c r="R1092" s="24"/>
      <c r="S1092" s="24"/>
      <c r="T1092" s="24"/>
      <c r="U1092" s="24"/>
      <c r="V1092" s="24"/>
      <c r="W1092" s="24"/>
      <c r="X1092" s="24"/>
      <c r="Y1092" s="24"/>
      <c r="Z1092" s="24"/>
      <c r="AA1092" s="24"/>
      <c r="AB1092" s="24"/>
      <c r="AC1092" s="24"/>
      <c r="AD1092" s="24"/>
      <c r="AE1092" s="24"/>
      <c r="AF1092" s="24"/>
      <c r="AG1092" s="24"/>
      <c r="AH1092" s="24"/>
      <c r="AI1092" s="24"/>
      <c r="AJ1092" s="24"/>
      <c r="AK1092" s="24"/>
      <c r="AL1092" s="24"/>
      <c r="AM1092" s="24"/>
      <c r="AN1092" s="24"/>
      <c r="AO1092" s="24"/>
      <c r="AP1092" s="24"/>
      <c r="AQ1092" s="24"/>
      <c r="AR1092" s="24"/>
      <c r="AS1092" s="24"/>
      <c r="AT1092" s="24"/>
      <c r="AU1092" s="24"/>
      <c r="AV1092" s="24"/>
      <c r="AW1092" s="24"/>
      <c r="AX1092" s="24"/>
      <c r="AY1092" s="24"/>
      <c r="AZ1092" s="24"/>
      <c r="BA1092" s="24"/>
      <c r="BB1092" s="24"/>
      <c r="BC1092" s="24"/>
      <c r="BD1092" s="24"/>
      <c r="BE1092" s="24"/>
      <c r="BF1092" s="24"/>
      <c r="BG1092" s="24"/>
      <c r="BH1092" s="24"/>
      <c r="BI1092" s="24"/>
      <c r="BJ1092" s="24"/>
      <c r="BK1092" s="24"/>
      <c r="BL1092" s="24"/>
      <c r="BM1092" s="24"/>
      <c r="BN1092" s="24"/>
      <c r="BO1092" s="24"/>
      <c r="BP1092" s="24"/>
      <c r="BQ1092" s="24"/>
      <c r="BR1092" s="24"/>
      <c r="BS1092" s="24"/>
      <c r="BT1092" s="24"/>
      <c r="BU1092" s="24"/>
      <c r="BV1092" s="24"/>
      <c r="BW1092" s="24"/>
      <c r="BX1092" s="24"/>
      <c r="BY1092" s="24"/>
      <c r="BZ1092" s="24"/>
      <c r="CA1092" s="24"/>
      <c r="CB1092" s="24"/>
      <c r="CC1092" s="24"/>
      <c r="CD1092" s="24"/>
      <c r="CE1092" s="24"/>
      <c r="CF1092" s="24"/>
      <c r="CG1092" s="24"/>
    </row>
    <row r="1093" spans="1:85" s="30" customFormat="1" ht="12" hidden="1">
      <c r="A1093" s="6" t="s">
        <v>156</v>
      </c>
      <c r="B1093" s="5" t="s">
        <v>42</v>
      </c>
      <c r="C1093" s="5" t="s">
        <v>9</v>
      </c>
      <c r="D1093" s="5" t="s">
        <v>6</v>
      </c>
      <c r="E1093" s="5" t="s">
        <v>270</v>
      </c>
      <c r="F1093" s="5" t="s">
        <v>157</v>
      </c>
      <c r="G1093" s="121"/>
      <c r="H1093" s="121"/>
      <c r="I1093" s="121"/>
      <c r="J1093" s="117" t="e">
        <f t="shared" si="226"/>
        <v>#DIV/0!</v>
      </c>
      <c r="K1093" s="24"/>
      <c r="L1093" s="24"/>
      <c r="M1093" s="24"/>
      <c r="N1093" s="24"/>
      <c r="O1093" s="24"/>
      <c r="P1093" s="24"/>
      <c r="Q1093" s="24"/>
      <c r="R1093" s="24"/>
      <c r="S1093" s="24"/>
      <c r="T1093" s="24"/>
      <c r="U1093" s="24"/>
      <c r="V1093" s="24"/>
      <c r="W1093" s="24"/>
      <c r="X1093" s="24"/>
      <c r="Y1093" s="24"/>
      <c r="Z1093" s="24"/>
      <c r="AA1093" s="24"/>
      <c r="AB1093" s="24"/>
      <c r="AC1093" s="24"/>
      <c r="AD1093" s="24"/>
      <c r="AE1093" s="24"/>
      <c r="AF1093" s="24"/>
      <c r="AG1093" s="24"/>
      <c r="AH1093" s="24"/>
      <c r="AI1093" s="24"/>
      <c r="AJ1093" s="24"/>
      <c r="AK1093" s="24"/>
      <c r="AL1093" s="24"/>
      <c r="AM1093" s="24"/>
      <c r="AN1093" s="24"/>
      <c r="AO1093" s="24"/>
      <c r="AP1093" s="24"/>
      <c r="AQ1093" s="24"/>
      <c r="AR1093" s="24"/>
      <c r="AS1093" s="24"/>
      <c r="AT1093" s="24"/>
      <c r="AU1093" s="24"/>
      <c r="AV1093" s="24"/>
      <c r="AW1093" s="24"/>
      <c r="AX1093" s="24"/>
      <c r="AY1093" s="24"/>
      <c r="AZ1093" s="24"/>
      <c r="BA1093" s="24"/>
      <c r="BB1093" s="24"/>
      <c r="BC1093" s="24"/>
      <c r="BD1093" s="24"/>
      <c r="BE1093" s="24"/>
      <c r="BF1093" s="24"/>
      <c r="BG1093" s="24"/>
      <c r="BH1093" s="24"/>
      <c r="BI1093" s="24"/>
      <c r="BJ1093" s="24"/>
      <c r="BK1093" s="24"/>
      <c r="BL1093" s="24"/>
      <c r="BM1093" s="24"/>
      <c r="BN1093" s="24"/>
      <c r="BO1093" s="24"/>
      <c r="BP1093" s="24"/>
      <c r="BQ1093" s="24"/>
      <c r="BR1093" s="24"/>
      <c r="BS1093" s="24"/>
      <c r="BT1093" s="24"/>
      <c r="BU1093" s="24"/>
      <c r="BV1093" s="24"/>
      <c r="BW1093" s="24"/>
      <c r="BX1093" s="24"/>
      <c r="BY1093" s="24"/>
      <c r="BZ1093" s="24"/>
      <c r="CA1093" s="24"/>
      <c r="CB1093" s="24"/>
      <c r="CC1093" s="24"/>
      <c r="CD1093" s="24"/>
      <c r="CE1093" s="24"/>
      <c r="CF1093" s="24"/>
      <c r="CG1093" s="24"/>
    </row>
    <row r="1094" spans="1:85" s="30" customFormat="1" ht="12" hidden="1">
      <c r="A1094" s="6" t="s">
        <v>375</v>
      </c>
      <c r="B1094" s="5" t="s">
        <v>42</v>
      </c>
      <c r="C1094" s="5" t="s">
        <v>9</v>
      </c>
      <c r="D1094" s="5" t="s">
        <v>6</v>
      </c>
      <c r="E1094" s="5" t="s">
        <v>374</v>
      </c>
      <c r="F1094" s="5"/>
      <c r="G1094" s="121">
        <f t="shared" ref="G1094:I1095" si="243">G1095</f>
        <v>0</v>
      </c>
      <c r="H1094" s="121">
        <f t="shared" si="243"/>
        <v>0</v>
      </c>
      <c r="I1094" s="121">
        <f t="shared" si="243"/>
        <v>0</v>
      </c>
      <c r="J1094" s="117" t="e">
        <f t="shared" si="226"/>
        <v>#DIV/0!</v>
      </c>
      <c r="K1094" s="24"/>
      <c r="L1094" s="24"/>
      <c r="M1094" s="24"/>
      <c r="N1094" s="24"/>
      <c r="O1094" s="24"/>
      <c r="P1094" s="24"/>
      <c r="Q1094" s="24"/>
      <c r="R1094" s="24"/>
      <c r="S1094" s="24"/>
      <c r="T1094" s="24"/>
      <c r="U1094" s="24"/>
      <c r="V1094" s="24"/>
      <c r="W1094" s="24"/>
      <c r="X1094" s="24"/>
      <c r="Y1094" s="24"/>
      <c r="Z1094" s="24"/>
      <c r="AA1094" s="24"/>
      <c r="AB1094" s="24"/>
      <c r="AC1094" s="24"/>
      <c r="AD1094" s="24"/>
      <c r="AE1094" s="24"/>
      <c r="AF1094" s="24"/>
      <c r="AG1094" s="24"/>
      <c r="AH1094" s="24"/>
      <c r="AI1094" s="24"/>
      <c r="AJ1094" s="24"/>
      <c r="AK1094" s="24"/>
      <c r="AL1094" s="24"/>
      <c r="AM1094" s="24"/>
      <c r="AN1094" s="24"/>
      <c r="AO1094" s="24"/>
      <c r="AP1094" s="24"/>
      <c r="AQ1094" s="24"/>
      <c r="AR1094" s="24"/>
      <c r="AS1094" s="24"/>
      <c r="AT1094" s="24"/>
      <c r="AU1094" s="24"/>
      <c r="AV1094" s="24"/>
      <c r="AW1094" s="24"/>
      <c r="AX1094" s="24"/>
      <c r="AY1094" s="24"/>
      <c r="AZ1094" s="24"/>
      <c r="BA1094" s="24"/>
      <c r="BB1094" s="24"/>
      <c r="BC1094" s="24"/>
      <c r="BD1094" s="24"/>
      <c r="BE1094" s="24"/>
      <c r="BF1094" s="24"/>
      <c r="BG1094" s="24"/>
      <c r="BH1094" s="24"/>
      <c r="BI1094" s="24"/>
      <c r="BJ1094" s="24"/>
      <c r="BK1094" s="24"/>
      <c r="BL1094" s="24"/>
      <c r="BM1094" s="24"/>
      <c r="BN1094" s="24"/>
      <c r="BO1094" s="24"/>
      <c r="BP1094" s="24"/>
      <c r="BQ1094" s="24"/>
      <c r="BR1094" s="24"/>
      <c r="BS1094" s="24"/>
      <c r="BT1094" s="24"/>
      <c r="BU1094" s="24"/>
      <c r="BV1094" s="24"/>
      <c r="BW1094" s="24"/>
      <c r="BX1094" s="24"/>
      <c r="BY1094" s="24"/>
      <c r="BZ1094" s="24"/>
      <c r="CA1094" s="24"/>
      <c r="CB1094" s="24"/>
      <c r="CC1094" s="24"/>
      <c r="CD1094" s="24"/>
      <c r="CE1094" s="24"/>
      <c r="CF1094" s="24"/>
      <c r="CG1094" s="24"/>
    </row>
    <row r="1095" spans="1:85" s="30" customFormat="1" ht="24" hidden="1">
      <c r="A1095" s="6" t="s">
        <v>84</v>
      </c>
      <c r="B1095" s="5" t="s">
        <v>42</v>
      </c>
      <c r="C1095" s="5" t="s">
        <v>9</v>
      </c>
      <c r="D1095" s="5" t="s">
        <v>6</v>
      </c>
      <c r="E1095" s="5" t="s">
        <v>374</v>
      </c>
      <c r="F1095" s="5" t="s">
        <v>83</v>
      </c>
      <c r="G1095" s="121">
        <f t="shared" si="243"/>
        <v>0</v>
      </c>
      <c r="H1095" s="121">
        <f t="shared" si="243"/>
        <v>0</v>
      </c>
      <c r="I1095" s="121">
        <f t="shared" si="243"/>
        <v>0</v>
      </c>
      <c r="J1095" s="117" t="e">
        <f t="shared" si="226"/>
        <v>#DIV/0!</v>
      </c>
      <c r="K1095" s="24"/>
      <c r="L1095" s="24"/>
      <c r="M1095" s="24"/>
      <c r="N1095" s="24"/>
      <c r="O1095" s="24"/>
      <c r="P1095" s="24"/>
      <c r="Q1095" s="24"/>
      <c r="R1095" s="24"/>
      <c r="S1095" s="24"/>
      <c r="T1095" s="24"/>
      <c r="U1095" s="24"/>
      <c r="V1095" s="24"/>
      <c r="W1095" s="24"/>
      <c r="X1095" s="24"/>
      <c r="Y1095" s="24"/>
      <c r="Z1095" s="24"/>
      <c r="AA1095" s="24"/>
      <c r="AB1095" s="24"/>
      <c r="AC1095" s="24"/>
      <c r="AD1095" s="24"/>
      <c r="AE1095" s="24"/>
      <c r="AF1095" s="24"/>
      <c r="AG1095" s="24"/>
      <c r="AH1095" s="24"/>
      <c r="AI1095" s="24"/>
      <c r="AJ1095" s="24"/>
      <c r="AK1095" s="24"/>
      <c r="AL1095" s="24"/>
      <c r="AM1095" s="24"/>
      <c r="AN1095" s="24"/>
      <c r="AO1095" s="24"/>
      <c r="AP1095" s="24"/>
      <c r="AQ1095" s="24"/>
      <c r="AR1095" s="24"/>
      <c r="AS1095" s="24"/>
      <c r="AT1095" s="24"/>
      <c r="AU1095" s="24"/>
      <c r="AV1095" s="24"/>
      <c r="AW1095" s="24"/>
      <c r="AX1095" s="24"/>
      <c r="AY1095" s="24"/>
      <c r="AZ1095" s="24"/>
      <c r="BA1095" s="24"/>
      <c r="BB1095" s="24"/>
      <c r="BC1095" s="24"/>
      <c r="BD1095" s="24"/>
      <c r="BE1095" s="24"/>
      <c r="BF1095" s="24"/>
      <c r="BG1095" s="24"/>
      <c r="BH1095" s="24"/>
      <c r="BI1095" s="24"/>
      <c r="BJ1095" s="24"/>
      <c r="BK1095" s="24"/>
      <c r="BL1095" s="24"/>
      <c r="BM1095" s="24"/>
      <c r="BN1095" s="24"/>
      <c r="BO1095" s="24"/>
      <c r="BP1095" s="24"/>
      <c r="BQ1095" s="24"/>
      <c r="BR1095" s="24"/>
      <c r="BS1095" s="24"/>
      <c r="BT1095" s="24"/>
      <c r="BU1095" s="24"/>
      <c r="BV1095" s="24"/>
      <c r="BW1095" s="24"/>
      <c r="BX1095" s="24"/>
      <c r="BY1095" s="24"/>
      <c r="BZ1095" s="24"/>
      <c r="CA1095" s="24"/>
      <c r="CB1095" s="24"/>
      <c r="CC1095" s="24"/>
      <c r="CD1095" s="24"/>
      <c r="CE1095" s="24"/>
      <c r="CF1095" s="24"/>
      <c r="CG1095" s="24"/>
    </row>
    <row r="1096" spans="1:85" s="30" customFormat="1" ht="12" hidden="1">
      <c r="A1096" s="6" t="s">
        <v>156</v>
      </c>
      <c r="B1096" s="5" t="s">
        <v>42</v>
      </c>
      <c r="C1096" s="5" t="s">
        <v>9</v>
      </c>
      <c r="D1096" s="5" t="s">
        <v>6</v>
      </c>
      <c r="E1096" s="5" t="s">
        <v>374</v>
      </c>
      <c r="F1096" s="5" t="s">
        <v>157</v>
      </c>
      <c r="G1096" s="121">
        <v>0</v>
      </c>
      <c r="H1096" s="121"/>
      <c r="I1096" s="121">
        <v>0</v>
      </c>
      <c r="J1096" s="117" t="e">
        <f t="shared" si="226"/>
        <v>#DIV/0!</v>
      </c>
      <c r="K1096" s="24"/>
      <c r="L1096" s="24"/>
      <c r="M1096" s="24"/>
      <c r="N1096" s="24"/>
      <c r="O1096" s="24"/>
      <c r="P1096" s="24"/>
      <c r="Q1096" s="24"/>
      <c r="R1096" s="24"/>
      <c r="S1096" s="24"/>
      <c r="T1096" s="24"/>
      <c r="U1096" s="24"/>
      <c r="V1096" s="24"/>
      <c r="W1096" s="24"/>
      <c r="X1096" s="24"/>
      <c r="Y1096" s="24"/>
      <c r="Z1096" s="24"/>
      <c r="AA1096" s="24"/>
      <c r="AB1096" s="24"/>
      <c r="AC1096" s="24"/>
      <c r="AD1096" s="24"/>
      <c r="AE1096" s="24"/>
      <c r="AF1096" s="24"/>
      <c r="AG1096" s="24"/>
      <c r="AH1096" s="24"/>
      <c r="AI1096" s="24"/>
      <c r="AJ1096" s="24"/>
      <c r="AK1096" s="24"/>
      <c r="AL1096" s="24"/>
      <c r="AM1096" s="24"/>
      <c r="AN1096" s="24"/>
      <c r="AO1096" s="24"/>
      <c r="AP1096" s="24"/>
      <c r="AQ1096" s="24"/>
      <c r="AR1096" s="24"/>
      <c r="AS1096" s="24"/>
      <c r="AT1096" s="24"/>
      <c r="AU1096" s="24"/>
      <c r="AV1096" s="24"/>
      <c r="AW1096" s="24"/>
      <c r="AX1096" s="24"/>
      <c r="AY1096" s="24"/>
      <c r="AZ1096" s="24"/>
      <c r="BA1096" s="24"/>
      <c r="BB1096" s="24"/>
      <c r="BC1096" s="24"/>
      <c r="BD1096" s="24"/>
      <c r="BE1096" s="24"/>
      <c r="BF1096" s="24"/>
      <c r="BG1096" s="24"/>
      <c r="BH1096" s="24"/>
      <c r="BI1096" s="24"/>
      <c r="BJ1096" s="24"/>
      <c r="BK1096" s="24"/>
      <c r="BL1096" s="24"/>
      <c r="BM1096" s="24"/>
      <c r="BN1096" s="24"/>
      <c r="BO1096" s="24"/>
      <c r="BP1096" s="24"/>
      <c r="BQ1096" s="24"/>
      <c r="BR1096" s="24"/>
      <c r="BS1096" s="24"/>
      <c r="BT1096" s="24"/>
      <c r="BU1096" s="24"/>
      <c r="BV1096" s="24"/>
      <c r="BW1096" s="24"/>
      <c r="BX1096" s="24"/>
      <c r="BY1096" s="24"/>
      <c r="BZ1096" s="24"/>
      <c r="CA1096" s="24"/>
      <c r="CB1096" s="24"/>
      <c r="CC1096" s="24"/>
      <c r="CD1096" s="24"/>
      <c r="CE1096" s="24"/>
      <c r="CF1096" s="24"/>
      <c r="CG1096" s="24"/>
    </row>
    <row r="1097" spans="1:85" s="30" customFormat="1" ht="24">
      <c r="A1097" s="6" t="s">
        <v>394</v>
      </c>
      <c r="B1097" s="5" t="s">
        <v>42</v>
      </c>
      <c r="C1097" s="5" t="s">
        <v>9</v>
      </c>
      <c r="D1097" s="5" t="s">
        <v>6</v>
      </c>
      <c r="E1097" s="5" t="s">
        <v>331</v>
      </c>
      <c r="F1097" s="5"/>
      <c r="G1097" s="121">
        <f t="shared" ref="G1097:I1098" si="244">G1098</f>
        <v>0</v>
      </c>
      <c r="H1097" s="121">
        <f t="shared" si="244"/>
        <v>895978.95</v>
      </c>
      <c r="I1097" s="121">
        <f t="shared" si="244"/>
        <v>895978.95</v>
      </c>
      <c r="J1097" s="117">
        <f t="shared" si="226"/>
        <v>100</v>
      </c>
      <c r="K1097" s="24"/>
      <c r="L1097" s="24"/>
      <c r="M1097" s="24"/>
      <c r="N1097" s="24"/>
      <c r="O1097" s="24"/>
      <c r="P1097" s="24"/>
      <c r="Q1097" s="24"/>
      <c r="R1097" s="24"/>
      <c r="S1097" s="24"/>
      <c r="T1097" s="24"/>
      <c r="U1097" s="24"/>
      <c r="V1097" s="24"/>
      <c r="W1097" s="24"/>
      <c r="X1097" s="24"/>
      <c r="Y1097" s="24"/>
      <c r="Z1097" s="24"/>
      <c r="AA1097" s="24"/>
      <c r="AB1097" s="24"/>
      <c r="AC1097" s="24"/>
      <c r="AD1097" s="24"/>
      <c r="AE1097" s="24"/>
      <c r="AF1097" s="24"/>
      <c r="AG1097" s="24"/>
      <c r="AH1097" s="24"/>
      <c r="AI1097" s="24"/>
      <c r="AJ1097" s="24"/>
      <c r="AK1097" s="24"/>
      <c r="AL1097" s="24"/>
      <c r="AM1097" s="24"/>
      <c r="AN1097" s="24"/>
      <c r="AO1097" s="24"/>
      <c r="AP1097" s="24"/>
      <c r="AQ1097" s="24"/>
      <c r="AR1097" s="24"/>
      <c r="AS1097" s="24"/>
      <c r="AT1097" s="24"/>
      <c r="AU1097" s="24"/>
      <c r="AV1097" s="24"/>
      <c r="AW1097" s="24"/>
      <c r="AX1097" s="24"/>
      <c r="AY1097" s="24"/>
      <c r="AZ1097" s="24"/>
      <c r="BA1097" s="24"/>
      <c r="BB1097" s="24"/>
      <c r="BC1097" s="24"/>
      <c r="BD1097" s="24"/>
      <c r="BE1097" s="24"/>
      <c r="BF1097" s="24"/>
      <c r="BG1097" s="24"/>
      <c r="BH1097" s="24"/>
      <c r="BI1097" s="24"/>
      <c r="BJ1097" s="24"/>
      <c r="BK1097" s="24"/>
      <c r="BL1097" s="24"/>
      <c r="BM1097" s="24"/>
      <c r="BN1097" s="24"/>
      <c r="BO1097" s="24"/>
      <c r="BP1097" s="24"/>
      <c r="BQ1097" s="24"/>
      <c r="BR1097" s="24"/>
      <c r="BS1097" s="24"/>
      <c r="BT1097" s="24"/>
      <c r="BU1097" s="24"/>
      <c r="BV1097" s="24"/>
      <c r="BW1097" s="24"/>
      <c r="BX1097" s="24"/>
      <c r="BY1097" s="24"/>
      <c r="BZ1097" s="24"/>
      <c r="CA1097" s="24"/>
      <c r="CB1097" s="24"/>
      <c r="CC1097" s="24"/>
      <c r="CD1097" s="24"/>
      <c r="CE1097" s="24"/>
      <c r="CF1097" s="24"/>
      <c r="CG1097" s="24"/>
    </row>
    <row r="1098" spans="1:85" s="30" customFormat="1" ht="24">
      <c r="A1098" s="6" t="s">
        <v>84</v>
      </c>
      <c r="B1098" s="5" t="s">
        <v>42</v>
      </c>
      <c r="C1098" s="5" t="s">
        <v>9</v>
      </c>
      <c r="D1098" s="5" t="s">
        <v>6</v>
      </c>
      <c r="E1098" s="5" t="s">
        <v>331</v>
      </c>
      <c r="F1098" s="5" t="s">
        <v>83</v>
      </c>
      <c r="G1098" s="121">
        <f t="shared" si="244"/>
        <v>0</v>
      </c>
      <c r="H1098" s="121">
        <f t="shared" si="244"/>
        <v>895978.95</v>
      </c>
      <c r="I1098" s="121">
        <f t="shared" si="244"/>
        <v>895978.95</v>
      </c>
      <c r="J1098" s="117">
        <f t="shared" si="226"/>
        <v>100</v>
      </c>
      <c r="K1098" s="24"/>
      <c r="L1098" s="24"/>
      <c r="M1098" s="24"/>
      <c r="N1098" s="24"/>
      <c r="O1098" s="24"/>
      <c r="P1098" s="24"/>
      <c r="Q1098" s="24"/>
      <c r="R1098" s="24"/>
      <c r="S1098" s="24"/>
      <c r="T1098" s="24"/>
      <c r="U1098" s="24"/>
      <c r="V1098" s="24"/>
      <c r="W1098" s="24"/>
      <c r="X1098" s="24"/>
      <c r="Y1098" s="24"/>
      <c r="Z1098" s="24"/>
      <c r="AA1098" s="24"/>
      <c r="AB1098" s="24"/>
      <c r="AC1098" s="24"/>
      <c r="AD1098" s="24"/>
      <c r="AE1098" s="24"/>
      <c r="AF1098" s="24"/>
      <c r="AG1098" s="24"/>
      <c r="AH1098" s="24"/>
      <c r="AI1098" s="24"/>
      <c r="AJ1098" s="24"/>
      <c r="AK1098" s="24"/>
      <c r="AL1098" s="24"/>
      <c r="AM1098" s="24"/>
      <c r="AN1098" s="24"/>
      <c r="AO1098" s="24"/>
      <c r="AP1098" s="24"/>
      <c r="AQ1098" s="24"/>
      <c r="AR1098" s="24"/>
      <c r="AS1098" s="24"/>
      <c r="AT1098" s="24"/>
      <c r="AU1098" s="24"/>
      <c r="AV1098" s="24"/>
      <c r="AW1098" s="24"/>
      <c r="AX1098" s="24"/>
      <c r="AY1098" s="24"/>
      <c r="AZ1098" s="24"/>
      <c r="BA1098" s="24"/>
      <c r="BB1098" s="24"/>
      <c r="BC1098" s="24"/>
      <c r="BD1098" s="24"/>
      <c r="BE1098" s="24"/>
      <c r="BF1098" s="24"/>
      <c r="BG1098" s="24"/>
      <c r="BH1098" s="24"/>
      <c r="BI1098" s="24"/>
      <c r="BJ1098" s="24"/>
      <c r="BK1098" s="24"/>
      <c r="BL1098" s="24"/>
      <c r="BM1098" s="24"/>
      <c r="BN1098" s="24"/>
      <c r="BO1098" s="24"/>
      <c r="BP1098" s="24"/>
      <c r="BQ1098" s="24"/>
      <c r="BR1098" s="24"/>
      <c r="BS1098" s="24"/>
      <c r="BT1098" s="24"/>
      <c r="BU1098" s="24"/>
      <c r="BV1098" s="24"/>
      <c r="BW1098" s="24"/>
      <c r="BX1098" s="24"/>
      <c r="BY1098" s="24"/>
      <c r="BZ1098" s="24"/>
      <c r="CA1098" s="24"/>
      <c r="CB1098" s="24"/>
      <c r="CC1098" s="24"/>
      <c r="CD1098" s="24"/>
      <c r="CE1098" s="24"/>
      <c r="CF1098" s="24"/>
      <c r="CG1098" s="24"/>
    </row>
    <row r="1099" spans="1:85" s="30" customFormat="1" ht="12">
      <c r="A1099" s="6" t="s">
        <v>156</v>
      </c>
      <c r="B1099" s="5" t="s">
        <v>42</v>
      </c>
      <c r="C1099" s="5" t="s">
        <v>9</v>
      </c>
      <c r="D1099" s="5" t="s">
        <v>6</v>
      </c>
      <c r="E1099" s="5" t="s">
        <v>331</v>
      </c>
      <c r="F1099" s="5" t="s">
        <v>157</v>
      </c>
      <c r="G1099" s="121"/>
      <c r="H1099" s="121">
        <v>895978.95</v>
      </c>
      <c r="I1099" s="121">
        <v>895978.95</v>
      </c>
      <c r="J1099" s="117">
        <f t="shared" si="226"/>
        <v>100</v>
      </c>
      <c r="K1099" s="24"/>
      <c r="L1099" s="24"/>
      <c r="M1099" s="24"/>
      <c r="N1099" s="24"/>
      <c r="O1099" s="24"/>
      <c r="P1099" s="24"/>
      <c r="Q1099" s="24"/>
      <c r="R1099" s="24"/>
      <c r="S1099" s="24"/>
      <c r="T1099" s="24"/>
      <c r="U1099" s="24"/>
      <c r="V1099" s="24"/>
      <c r="W1099" s="24"/>
      <c r="X1099" s="24"/>
      <c r="Y1099" s="24"/>
      <c r="Z1099" s="24"/>
      <c r="AA1099" s="24"/>
      <c r="AB1099" s="24"/>
      <c r="AC1099" s="24"/>
      <c r="AD1099" s="24"/>
      <c r="AE1099" s="24"/>
      <c r="AF1099" s="24"/>
      <c r="AG1099" s="24"/>
      <c r="AH1099" s="24"/>
      <c r="AI1099" s="24"/>
      <c r="AJ1099" s="24"/>
      <c r="AK1099" s="24"/>
      <c r="AL1099" s="24"/>
      <c r="AM1099" s="24"/>
      <c r="AN1099" s="24"/>
      <c r="AO1099" s="24"/>
      <c r="AP1099" s="24"/>
      <c r="AQ1099" s="24"/>
      <c r="AR1099" s="24"/>
      <c r="AS1099" s="24"/>
      <c r="AT1099" s="24"/>
      <c r="AU1099" s="24"/>
      <c r="AV1099" s="24"/>
      <c r="AW1099" s="24"/>
      <c r="AX1099" s="24"/>
      <c r="AY1099" s="24"/>
      <c r="AZ1099" s="24"/>
      <c r="BA1099" s="24"/>
      <c r="BB1099" s="24"/>
      <c r="BC1099" s="24"/>
      <c r="BD1099" s="24"/>
      <c r="BE1099" s="24"/>
      <c r="BF1099" s="24"/>
      <c r="BG1099" s="24"/>
      <c r="BH1099" s="24"/>
      <c r="BI1099" s="24"/>
      <c r="BJ1099" s="24"/>
      <c r="BK1099" s="24"/>
      <c r="BL1099" s="24"/>
      <c r="BM1099" s="24"/>
      <c r="BN1099" s="24"/>
      <c r="BO1099" s="24"/>
      <c r="BP1099" s="24"/>
      <c r="BQ1099" s="24"/>
      <c r="BR1099" s="24"/>
      <c r="BS1099" s="24"/>
      <c r="BT1099" s="24"/>
      <c r="BU1099" s="24"/>
      <c r="BV1099" s="24"/>
      <c r="BW1099" s="24"/>
      <c r="BX1099" s="24"/>
      <c r="BY1099" s="24"/>
      <c r="BZ1099" s="24"/>
      <c r="CA1099" s="24"/>
      <c r="CB1099" s="24"/>
      <c r="CC1099" s="24"/>
      <c r="CD1099" s="24"/>
      <c r="CE1099" s="24"/>
      <c r="CF1099" s="24"/>
      <c r="CG1099" s="24"/>
    </row>
    <row r="1100" spans="1:85" s="30" customFormat="1" ht="36">
      <c r="A1100" s="6" t="s">
        <v>698</v>
      </c>
      <c r="B1100" s="5" t="s">
        <v>42</v>
      </c>
      <c r="C1100" s="5" t="s">
        <v>9</v>
      </c>
      <c r="D1100" s="5" t="s">
        <v>6</v>
      </c>
      <c r="E1100" s="5" t="s">
        <v>697</v>
      </c>
      <c r="F1100" s="5"/>
      <c r="G1100" s="121">
        <f t="shared" ref="G1100:I1101" si="245">G1101</f>
        <v>0</v>
      </c>
      <c r="H1100" s="121">
        <f t="shared" si="245"/>
        <v>0</v>
      </c>
      <c r="I1100" s="121">
        <f t="shared" si="245"/>
        <v>0</v>
      </c>
      <c r="J1100" s="117" t="e">
        <f t="shared" si="226"/>
        <v>#DIV/0!</v>
      </c>
      <c r="K1100" s="112"/>
      <c r="L1100" s="113"/>
      <c r="M1100" s="113"/>
      <c r="N1100" s="113"/>
      <c r="O1100" s="113"/>
      <c r="P1100" s="24"/>
      <c r="Q1100" s="24"/>
      <c r="R1100" s="24"/>
      <c r="S1100" s="24"/>
      <c r="T1100" s="24"/>
      <c r="U1100" s="24"/>
      <c r="V1100" s="24"/>
      <c r="W1100" s="24"/>
      <c r="X1100" s="24"/>
      <c r="Y1100" s="24"/>
      <c r="Z1100" s="24"/>
      <c r="AA1100" s="24"/>
      <c r="AB1100" s="24"/>
      <c r="AC1100" s="24"/>
      <c r="AD1100" s="24"/>
      <c r="AE1100" s="24"/>
      <c r="AF1100" s="24"/>
      <c r="AG1100" s="24"/>
      <c r="AH1100" s="24"/>
      <c r="AI1100" s="24"/>
      <c r="AJ1100" s="24"/>
      <c r="AK1100" s="24"/>
      <c r="AL1100" s="24"/>
      <c r="AM1100" s="24"/>
      <c r="AN1100" s="24"/>
      <c r="AO1100" s="24"/>
      <c r="AP1100" s="24"/>
      <c r="AQ1100" s="24"/>
      <c r="AR1100" s="24"/>
      <c r="AS1100" s="24"/>
      <c r="AT1100" s="24"/>
      <c r="AU1100" s="24"/>
      <c r="AV1100" s="24"/>
      <c r="AW1100" s="24"/>
      <c r="AX1100" s="24"/>
      <c r="AY1100" s="24"/>
      <c r="AZ1100" s="24"/>
      <c r="BA1100" s="24"/>
      <c r="BB1100" s="24"/>
      <c r="BC1100" s="24"/>
      <c r="BD1100" s="24"/>
      <c r="BE1100" s="24"/>
      <c r="BF1100" s="24"/>
      <c r="BG1100" s="24"/>
      <c r="BH1100" s="24"/>
      <c r="BI1100" s="24"/>
      <c r="BJ1100" s="24"/>
      <c r="BK1100" s="24"/>
      <c r="BL1100" s="24"/>
      <c r="BM1100" s="24"/>
      <c r="BN1100" s="24"/>
      <c r="BO1100" s="24"/>
      <c r="BP1100" s="24"/>
      <c r="BQ1100" s="24"/>
      <c r="BR1100" s="24"/>
      <c r="BS1100" s="24"/>
      <c r="BT1100" s="24"/>
      <c r="BU1100" s="24"/>
      <c r="BV1100" s="24"/>
      <c r="BW1100" s="24"/>
      <c r="BX1100" s="24"/>
      <c r="BY1100" s="24"/>
      <c r="BZ1100" s="24"/>
      <c r="CA1100" s="24"/>
      <c r="CB1100" s="24"/>
      <c r="CC1100" s="24"/>
      <c r="CD1100" s="24"/>
      <c r="CE1100" s="24"/>
      <c r="CF1100" s="24"/>
      <c r="CG1100" s="24"/>
    </row>
    <row r="1101" spans="1:85" s="30" customFormat="1" ht="24">
      <c r="A1101" s="6" t="s">
        <v>84</v>
      </c>
      <c r="B1101" s="5" t="s">
        <v>42</v>
      </c>
      <c r="C1101" s="5" t="s">
        <v>9</v>
      </c>
      <c r="D1101" s="5" t="s">
        <v>6</v>
      </c>
      <c r="E1101" s="5" t="s">
        <v>697</v>
      </c>
      <c r="F1101" s="5" t="s">
        <v>83</v>
      </c>
      <c r="G1101" s="121">
        <f t="shared" si="245"/>
        <v>0</v>
      </c>
      <c r="H1101" s="121">
        <f t="shared" si="245"/>
        <v>0</v>
      </c>
      <c r="I1101" s="121">
        <f t="shared" si="245"/>
        <v>0</v>
      </c>
      <c r="J1101" s="117" t="e">
        <f t="shared" si="226"/>
        <v>#DIV/0!</v>
      </c>
      <c r="K1101" s="112"/>
      <c r="L1101" s="113"/>
      <c r="M1101" s="113"/>
      <c r="N1101" s="113"/>
      <c r="O1101" s="113"/>
      <c r="P1101" s="24"/>
      <c r="Q1101" s="24"/>
      <c r="R1101" s="24"/>
      <c r="S1101" s="24"/>
      <c r="T1101" s="24"/>
      <c r="U1101" s="24"/>
      <c r="V1101" s="24"/>
      <c r="W1101" s="24"/>
      <c r="X1101" s="24"/>
      <c r="Y1101" s="24"/>
      <c r="Z1101" s="24"/>
      <c r="AA1101" s="24"/>
      <c r="AB1101" s="24"/>
      <c r="AC1101" s="24"/>
      <c r="AD1101" s="24"/>
      <c r="AE1101" s="24"/>
      <c r="AF1101" s="24"/>
      <c r="AG1101" s="24"/>
      <c r="AH1101" s="24"/>
      <c r="AI1101" s="24"/>
      <c r="AJ1101" s="24"/>
      <c r="AK1101" s="24"/>
      <c r="AL1101" s="24"/>
      <c r="AM1101" s="24"/>
      <c r="AN1101" s="24"/>
      <c r="AO1101" s="24"/>
      <c r="AP1101" s="24"/>
      <c r="AQ1101" s="24"/>
      <c r="AR1101" s="24"/>
      <c r="AS1101" s="24"/>
      <c r="AT1101" s="24"/>
      <c r="AU1101" s="24"/>
      <c r="AV1101" s="24"/>
      <c r="AW1101" s="24"/>
      <c r="AX1101" s="24"/>
      <c r="AY1101" s="24"/>
      <c r="AZ1101" s="24"/>
      <c r="BA1101" s="24"/>
      <c r="BB1101" s="24"/>
      <c r="BC1101" s="24"/>
      <c r="BD1101" s="24"/>
      <c r="BE1101" s="24"/>
      <c r="BF1101" s="24"/>
      <c r="BG1101" s="24"/>
      <c r="BH1101" s="24"/>
      <c r="BI1101" s="24"/>
      <c r="BJ1101" s="24"/>
      <c r="BK1101" s="24"/>
      <c r="BL1101" s="24"/>
      <c r="BM1101" s="24"/>
      <c r="BN1101" s="24"/>
      <c r="BO1101" s="24"/>
      <c r="BP1101" s="24"/>
      <c r="BQ1101" s="24"/>
      <c r="BR1101" s="24"/>
      <c r="BS1101" s="24"/>
      <c r="BT1101" s="24"/>
      <c r="BU1101" s="24"/>
      <c r="BV1101" s="24"/>
      <c r="BW1101" s="24"/>
      <c r="BX1101" s="24"/>
      <c r="BY1101" s="24"/>
      <c r="BZ1101" s="24"/>
      <c r="CA1101" s="24"/>
      <c r="CB1101" s="24"/>
      <c r="CC1101" s="24"/>
      <c r="CD1101" s="24"/>
      <c r="CE1101" s="24"/>
      <c r="CF1101" s="24"/>
      <c r="CG1101" s="24"/>
    </row>
    <row r="1102" spans="1:85" s="30" customFormat="1" ht="12">
      <c r="A1102" s="6" t="s">
        <v>156</v>
      </c>
      <c r="B1102" s="5" t="s">
        <v>42</v>
      </c>
      <c r="C1102" s="5" t="s">
        <v>9</v>
      </c>
      <c r="D1102" s="5" t="s">
        <v>6</v>
      </c>
      <c r="E1102" s="5" t="s">
        <v>697</v>
      </c>
      <c r="F1102" s="5" t="s">
        <v>157</v>
      </c>
      <c r="G1102" s="121"/>
      <c r="H1102" s="121"/>
      <c r="I1102" s="121"/>
      <c r="J1102" s="117" t="e">
        <f t="shared" si="226"/>
        <v>#DIV/0!</v>
      </c>
      <c r="K1102" s="24"/>
      <c r="L1102" s="24"/>
      <c r="M1102" s="24"/>
      <c r="N1102" s="24"/>
      <c r="O1102" s="24"/>
      <c r="P1102" s="24"/>
      <c r="Q1102" s="24"/>
      <c r="R1102" s="24"/>
      <c r="S1102" s="24"/>
      <c r="T1102" s="24"/>
      <c r="U1102" s="24"/>
      <c r="V1102" s="24"/>
      <c r="W1102" s="24"/>
      <c r="X1102" s="24"/>
      <c r="Y1102" s="24"/>
      <c r="Z1102" s="24"/>
      <c r="AA1102" s="24"/>
      <c r="AB1102" s="24"/>
      <c r="AC1102" s="24"/>
      <c r="AD1102" s="24"/>
      <c r="AE1102" s="24"/>
      <c r="AF1102" s="24"/>
      <c r="AG1102" s="24"/>
      <c r="AH1102" s="24"/>
      <c r="AI1102" s="24"/>
      <c r="AJ1102" s="24"/>
      <c r="AK1102" s="24"/>
      <c r="AL1102" s="24"/>
      <c r="AM1102" s="24"/>
      <c r="AN1102" s="24"/>
      <c r="AO1102" s="24"/>
      <c r="AP1102" s="24"/>
      <c r="AQ1102" s="24"/>
      <c r="AR1102" s="24"/>
      <c r="AS1102" s="24"/>
      <c r="AT1102" s="24"/>
      <c r="AU1102" s="24"/>
      <c r="AV1102" s="24"/>
      <c r="AW1102" s="24"/>
      <c r="AX1102" s="24"/>
      <c r="AY1102" s="24"/>
      <c r="AZ1102" s="24"/>
      <c r="BA1102" s="24"/>
      <c r="BB1102" s="24"/>
      <c r="BC1102" s="24"/>
      <c r="BD1102" s="24"/>
      <c r="BE1102" s="24"/>
      <c r="BF1102" s="24"/>
      <c r="BG1102" s="24"/>
      <c r="BH1102" s="24"/>
      <c r="BI1102" s="24"/>
      <c r="BJ1102" s="24"/>
      <c r="BK1102" s="24"/>
      <c r="BL1102" s="24"/>
      <c r="BM1102" s="24"/>
      <c r="BN1102" s="24"/>
      <c r="BO1102" s="24"/>
      <c r="BP1102" s="24"/>
      <c r="BQ1102" s="24"/>
      <c r="BR1102" s="24"/>
      <c r="BS1102" s="24"/>
      <c r="BT1102" s="24"/>
      <c r="BU1102" s="24"/>
      <c r="BV1102" s="24"/>
      <c r="BW1102" s="24"/>
      <c r="BX1102" s="24"/>
      <c r="BY1102" s="24"/>
      <c r="BZ1102" s="24"/>
      <c r="CA1102" s="24"/>
      <c r="CB1102" s="24"/>
      <c r="CC1102" s="24"/>
      <c r="CD1102" s="24"/>
      <c r="CE1102" s="24"/>
      <c r="CF1102" s="24"/>
      <c r="CG1102" s="24"/>
    </row>
    <row r="1103" spans="1:85" s="30" customFormat="1" ht="12">
      <c r="A1103" s="6" t="s">
        <v>529</v>
      </c>
      <c r="B1103" s="5" t="s">
        <v>42</v>
      </c>
      <c r="C1103" s="5" t="s">
        <v>9</v>
      </c>
      <c r="D1103" s="5" t="s">
        <v>6</v>
      </c>
      <c r="E1103" s="5" t="s">
        <v>548</v>
      </c>
      <c r="F1103" s="5"/>
      <c r="G1103" s="121">
        <f t="shared" ref="G1103:I1104" si="246">G1104</f>
        <v>4321350.18</v>
      </c>
      <c r="H1103" s="121">
        <f t="shared" si="246"/>
        <v>4321350.18</v>
      </c>
      <c r="I1103" s="121">
        <f t="shared" si="246"/>
        <v>4321350.18</v>
      </c>
      <c r="J1103" s="117">
        <f t="shared" si="226"/>
        <v>100</v>
      </c>
      <c r="K1103" s="112"/>
      <c r="L1103" s="113"/>
      <c r="M1103" s="113"/>
      <c r="N1103" s="113"/>
      <c r="O1103" s="113"/>
      <c r="P1103" s="24"/>
      <c r="Q1103" s="24"/>
      <c r="R1103" s="24"/>
      <c r="S1103" s="24"/>
      <c r="T1103" s="24"/>
      <c r="U1103" s="24"/>
      <c r="V1103" s="24"/>
      <c r="W1103" s="24"/>
      <c r="X1103" s="24"/>
      <c r="Y1103" s="24"/>
      <c r="Z1103" s="24"/>
      <c r="AA1103" s="24"/>
      <c r="AB1103" s="24"/>
      <c r="AC1103" s="24"/>
      <c r="AD1103" s="24"/>
      <c r="AE1103" s="24"/>
      <c r="AF1103" s="24"/>
      <c r="AG1103" s="24"/>
      <c r="AH1103" s="24"/>
      <c r="AI1103" s="24"/>
      <c r="AJ1103" s="24"/>
      <c r="AK1103" s="24"/>
      <c r="AL1103" s="24"/>
      <c r="AM1103" s="24"/>
      <c r="AN1103" s="24"/>
      <c r="AO1103" s="24"/>
      <c r="AP1103" s="24"/>
      <c r="AQ1103" s="24"/>
      <c r="AR1103" s="24"/>
      <c r="AS1103" s="24"/>
      <c r="AT1103" s="24"/>
      <c r="AU1103" s="24"/>
      <c r="AV1103" s="24"/>
      <c r="AW1103" s="24"/>
      <c r="AX1103" s="24"/>
      <c r="AY1103" s="24"/>
      <c r="AZ1103" s="24"/>
      <c r="BA1103" s="24"/>
      <c r="BB1103" s="24"/>
      <c r="BC1103" s="24"/>
      <c r="BD1103" s="24"/>
      <c r="BE1103" s="24"/>
      <c r="BF1103" s="24"/>
      <c r="BG1103" s="24"/>
      <c r="BH1103" s="24"/>
      <c r="BI1103" s="24"/>
      <c r="BJ1103" s="24"/>
      <c r="BK1103" s="24"/>
      <c r="BL1103" s="24"/>
      <c r="BM1103" s="24"/>
      <c r="BN1103" s="24"/>
      <c r="BO1103" s="24"/>
      <c r="BP1103" s="24"/>
      <c r="BQ1103" s="24"/>
      <c r="BR1103" s="24"/>
      <c r="BS1103" s="24"/>
      <c r="BT1103" s="24"/>
      <c r="BU1103" s="24"/>
      <c r="BV1103" s="24"/>
      <c r="BW1103" s="24"/>
      <c r="BX1103" s="24"/>
      <c r="BY1103" s="24"/>
      <c r="BZ1103" s="24"/>
      <c r="CA1103" s="24"/>
      <c r="CB1103" s="24"/>
      <c r="CC1103" s="24"/>
      <c r="CD1103" s="24"/>
      <c r="CE1103" s="24"/>
      <c r="CF1103" s="24"/>
      <c r="CG1103" s="24"/>
    </row>
    <row r="1104" spans="1:85" s="30" customFormat="1" ht="24">
      <c r="A1104" s="6" t="s">
        <v>84</v>
      </c>
      <c r="B1104" s="5" t="s">
        <v>42</v>
      </c>
      <c r="C1104" s="5" t="s">
        <v>9</v>
      </c>
      <c r="D1104" s="5" t="s">
        <v>6</v>
      </c>
      <c r="E1104" s="5" t="s">
        <v>548</v>
      </c>
      <c r="F1104" s="5" t="s">
        <v>83</v>
      </c>
      <c r="G1104" s="121">
        <f t="shared" si="246"/>
        <v>4321350.18</v>
      </c>
      <c r="H1104" s="121">
        <f t="shared" si="246"/>
        <v>4321350.18</v>
      </c>
      <c r="I1104" s="121">
        <f t="shared" si="246"/>
        <v>4321350.18</v>
      </c>
      <c r="J1104" s="117">
        <f t="shared" si="226"/>
        <v>100</v>
      </c>
      <c r="K1104" s="112"/>
      <c r="L1104" s="113"/>
      <c r="M1104" s="113"/>
      <c r="N1104" s="113"/>
      <c r="O1104" s="113"/>
      <c r="P1104" s="24"/>
      <c r="Q1104" s="24"/>
      <c r="R1104" s="24"/>
      <c r="S1104" s="24"/>
      <c r="T1104" s="24"/>
      <c r="U1104" s="24"/>
      <c r="V1104" s="24"/>
      <c r="W1104" s="24"/>
      <c r="X1104" s="24"/>
      <c r="Y1104" s="24"/>
      <c r="Z1104" s="24"/>
      <c r="AA1104" s="24"/>
      <c r="AB1104" s="24"/>
      <c r="AC1104" s="24"/>
      <c r="AD1104" s="24"/>
      <c r="AE1104" s="24"/>
      <c r="AF1104" s="24"/>
      <c r="AG1104" s="24"/>
      <c r="AH1104" s="24"/>
      <c r="AI1104" s="24"/>
      <c r="AJ1104" s="24"/>
      <c r="AK1104" s="24"/>
      <c r="AL1104" s="24"/>
      <c r="AM1104" s="24"/>
      <c r="AN1104" s="24"/>
      <c r="AO1104" s="24"/>
      <c r="AP1104" s="24"/>
      <c r="AQ1104" s="24"/>
      <c r="AR1104" s="24"/>
      <c r="AS1104" s="24"/>
      <c r="AT1104" s="24"/>
      <c r="AU1104" s="24"/>
      <c r="AV1104" s="24"/>
      <c r="AW1104" s="24"/>
      <c r="AX1104" s="24"/>
      <c r="AY1104" s="24"/>
      <c r="AZ1104" s="24"/>
      <c r="BA1104" s="24"/>
      <c r="BB1104" s="24"/>
      <c r="BC1104" s="24"/>
      <c r="BD1104" s="24"/>
      <c r="BE1104" s="24"/>
      <c r="BF1104" s="24"/>
      <c r="BG1104" s="24"/>
      <c r="BH1104" s="24"/>
      <c r="BI1104" s="24"/>
      <c r="BJ1104" s="24"/>
      <c r="BK1104" s="24"/>
      <c r="BL1104" s="24"/>
      <c r="BM1104" s="24"/>
      <c r="BN1104" s="24"/>
      <c r="BO1104" s="24"/>
      <c r="BP1104" s="24"/>
      <c r="BQ1104" s="24"/>
      <c r="BR1104" s="24"/>
      <c r="BS1104" s="24"/>
      <c r="BT1104" s="24"/>
      <c r="BU1104" s="24"/>
      <c r="BV1104" s="24"/>
      <c r="BW1104" s="24"/>
      <c r="BX1104" s="24"/>
      <c r="BY1104" s="24"/>
      <c r="BZ1104" s="24"/>
      <c r="CA1104" s="24"/>
      <c r="CB1104" s="24"/>
      <c r="CC1104" s="24"/>
      <c r="CD1104" s="24"/>
      <c r="CE1104" s="24"/>
      <c r="CF1104" s="24"/>
      <c r="CG1104" s="24"/>
    </row>
    <row r="1105" spans="1:85" s="30" customFormat="1" ht="12">
      <c r="A1105" s="6" t="s">
        <v>156</v>
      </c>
      <c r="B1105" s="5" t="s">
        <v>42</v>
      </c>
      <c r="C1105" s="5" t="s">
        <v>9</v>
      </c>
      <c r="D1105" s="5" t="s">
        <v>6</v>
      </c>
      <c r="E1105" s="5" t="s">
        <v>548</v>
      </c>
      <c r="F1105" s="5" t="s">
        <v>157</v>
      </c>
      <c r="G1105" s="121">
        <v>4321350.18</v>
      </c>
      <c r="H1105" s="121">
        <v>4321350.18</v>
      </c>
      <c r="I1105" s="121">
        <v>4321350.18</v>
      </c>
      <c r="J1105" s="117">
        <f t="shared" si="226"/>
        <v>100</v>
      </c>
      <c r="K1105" s="24"/>
      <c r="L1105" s="24"/>
      <c r="M1105" s="24"/>
      <c r="N1105" s="24"/>
      <c r="O1105" s="24"/>
      <c r="P1105" s="24"/>
      <c r="Q1105" s="24"/>
      <c r="R1105" s="24"/>
      <c r="S1105" s="24"/>
      <c r="T1105" s="24"/>
      <c r="U1105" s="24"/>
      <c r="V1105" s="24"/>
      <c r="W1105" s="24"/>
      <c r="X1105" s="24"/>
      <c r="Y1105" s="24"/>
      <c r="Z1105" s="24"/>
      <c r="AA1105" s="24"/>
      <c r="AB1105" s="24"/>
      <c r="AC1105" s="24"/>
      <c r="AD1105" s="24"/>
      <c r="AE1105" s="24"/>
      <c r="AF1105" s="24"/>
      <c r="AG1105" s="24"/>
      <c r="AH1105" s="24"/>
      <c r="AI1105" s="24"/>
      <c r="AJ1105" s="24"/>
      <c r="AK1105" s="24"/>
      <c r="AL1105" s="24"/>
      <c r="AM1105" s="24"/>
      <c r="AN1105" s="24"/>
      <c r="AO1105" s="24"/>
      <c r="AP1105" s="24"/>
      <c r="AQ1105" s="24"/>
      <c r="AR1105" s="24"/>
      <c r="AS1105" s="24"/>
      <c r="AT1105" s="24"/>
      <c r="AU1105" s="24"/>
      <c r="AV1105" s="24"/>
      <c r="AW1105" s="24"/>
      <c r="AX1105" s="24"/>
      <c r="AY1105" s="24"/>
      <c r="AZ1105" s="24"/>
      <c r="BA1105" s="24"/>
      <c r="BB1105" s="24"/>
      <c r="BC1105" s="24"/>
      <c r="BD1105" s="24"/>
      <c r="BE1105" s="24"/>
      <c r="BF1105" s="24"/>
      <c r="BG1105" s="24"/>
      <c r="BH1105" s="24"/>
      <c r="BI1105" s="24"/>
      <c r="BJ1105" s="24"/>
      <c r="BK1105" s="24"/>
      <c r="BL1105" s="24"/>
      <c r="BM1105" s="24"/>
      <c r="BN1105" s="24"/>
      <c r="BO1105" s="24"/>
      <c r="BP1105" s="24"/>
      <c r="BQ1105" s="24"/>
      <c r="BR1105" s="24"/>
      <c r="BS1105" s="24"/>
      <c r="BT1105" s="24"/>
      <c r="BU1105" s="24"/>
      <c r="BV1105" s="24"/>
      <c r="BW1105" s="24"/>
      <c r="BX1105" s="24"/>
      <c r="BY1105" s="24"/>
      <c r="BZ1105" s="24"/>
      <c r="CA1105" s="24"/>
      <c r="CB1105" s="24"/>
      <c r="CC1105" s="24"/>
      <c r="CD1105" s="24"/>
      <c r="CE1105" s="24"/>
      <c r="CF1105" s="24"/>
      <c r="CG1105" s="24"/>
    </row>
    <row r="1106" spans="1:85" s="30" customFormat="1" ht="36" hidden="1">
      <c r="A1106" s="45" t="s">
        <v>350</v>
      </c>
      <c r="B1106" s="5" t="s">
        <v>42</v>
      </c>
      <c r="C1106" s="5" t="s">
        <v>9</v>
      </c>
      <c r="D1106" s="5" t="s">
        <v>6</v>
      </c>
      <c r="E1106" s="5" t="s">
        <v>328</v>
      </c>
      <c r="F1106" s="5"/>
      <c r="G1106" s="121">
        <f t="shared" ref="G1106:I1107" si="247">G1107</f>
        <v>0</v>
      </c>
      <c r="H1106" s="121">
        <f t="shared" si="247"/>
        <v>0</v>
      </c>
      <c r="I1106" s="121">
        <f t="shared" si="247"/>
        <v>0</v>
      </c>
      <c r="J1106" s="117" t="e">
        <f t="shared" si="226"/>
        <v>#DIV/0!</v>
      </c>
      <c r="K1106" s="24"/>
      <c r="L1106" s="24"/>
      <c r="M1106" s="24"/>
      <c r="N1106" s="24"/>
      <c r="O1106" s="24"/>
      <c r="P1106" s="24"/>
      <c r="Q1106" s="24"/>
      <c r="R1106" s="24"/>
      <c r="S1106" s="24"/>
      <c r="T1106" s="24"/>
      <c r="U1106" s="24"/>
      <c r="V1106" s="24"/>
      <c r="W1106" s="24"/>
      <c r="X1106" s="24"/>
      <c r="Y1106" s="24"/>
      <c r="Z1106" s="24"/>
      <c r="AA1106" s="24"/>
      <c r="AB1106" s="24"/>
      <c r="AC1106" s="24"/>
      <c r="AD1106" s="24"/>
      <c r="AE1106" s="24"/>
      <c r="AF1106" s="24"/>
      <c r="AG1106" s="24"/>
      <c r="AH1106" s="24"/>
      <c r="AI1106" s="24"/>
      <c r="AJ1106" s="24"/>
      <c r="AK1106" s="24"/>
      <c r="AL1106" s="24"/>
      <c r="AM1106" s="24"/>
      <c r="AN1106" s="24"/>
      <c r="AO1106" s="24"/>
      <c r="AP1106" s="24"/>
      <c r="AQ1106" s="24"/>
      <c r="AR1106" s="24"/>
      <c r="AS1106" s="24"/>
      <c r="AT1106" s="24"/>
      <c r="AU1106" s="24"/>
      <c r="AV1106" s="24"/>
      <c r="AW1106" s="24"/>
      <c r="AX1106" s="24"/>
      <c r="AY1106" s="24"/>
      <c r="AZ1106" s="24"/>
      <c r="BA1106" s="24"/>
      <c r="BB1106" s="24"/>
      <c r="BC1106" s="24"/>
      <c r="BD1106" s="24"/>
      <c r="BE1106" s="24"/>
      <c r="BF1106" s="24"/>
      <c r="BG1106" s="24"/>
      <c r="BH1106" s="24"/>
      <c r="BI1106" s="24"/>
      <c r="BJ1106" s="24"/>
      <c r="BK1106" s="24"/>
      <c r="BL1106" s="24"/>
      <c r="BM1106" s="24"/>
      <c r="BN1106" s="24"/>
      <c r="BO1106" s="24"/>
      <c r="BP1106" s="24"/>
      <c r="BQ1106" s="24"/>
      <c r="BR1106" s="24"/>
      <c r="BS1106" s="24"/>
      <c r="BT1106" s="24"/>
      <c r="BU1106" s="24"/>
      <c r="BV1106" s="24"/>
      <c r="BW1106" s="24"/>
      <c r="BX1106" s="24"/>
      <c r="BY1106" s="24"/>
      <c r="BZ1106" s="24"/>
      <c r="CA1106" s="24"/>
      <c r="CB1106" s="24"/>
      <c r="CC1106" s="24"/>
      <c r="CD1106" s="24"/>
      <c r="CE1106" s="24"/>
      <c r="CF1106" s="24"/>
      <c r="CG1106" s="24"/>
    </row>
    <row r="1107" spans="1:85" s="30" customFormat="1" ht="24" hidden="1">
      <c r="A1107" s="6" t="s">
        <v>84</v>
      </c>
      <c r="B1107" s="5" t="s">
        <v>42</v>
      </c>
      <c r="C1107" s="5" t="s">
        <v>9</v>
      </c>
      <c r="D1107" s="5" t="s">
        <v>6</v>
      </c>
      <c r="E1107" s="5" t="s">
        <v>328</v>
      </c>
      <c r="F1107" s="5" t="s">
        <v>83</v>
      </c>
      <c r="G1107" s="121">
        <f t="shared" si="247"/>
        <v>0</v>
      </c>
      <c r="H1107" s="121">
        <f t="shared" si="247"/>
        <v>0</v>
      </c>
      <c r="I1107" s="121">
        <f t="shared" si="247"/>
        <v>0</v>
      </c>
      <c r="J1107" s="117" t="e">
        <f t="shared" ref="J1107:J1170" si="248">I1107/H1107*100</f>
        <v>#DIV/0!</v>
      </c>
      <c r="K1107" s="24"/>
      <c r="L1107" s="24"/>
      <c r="M1107" s="24"/>
      <c r="N1107" s="24"/>
      <c r="O1107" s="24"/>
      <c r="P1107" s="24"/>
      <c r="Q1107" s="24"/>
      <c r="R1107" s="24"/>
      <c r="S1107" s="24"/>
      <c r="T1107" s="24"/>
      <c r="U1107" s="24"/>
      <c r="V1107" s="24"/>
      <c r="W1107" s="24"/>
      <c r="X1107" s="24"/>
      <c r="Y1107" s="24"/>
      <c r="Z1107" s="24"/>
      <c r="AA1107" s="24"/>
      <c r="AB1107" s="24"/>
      <c r="AC1107" s="24"/>
      <c r="AD1107" s="24"/>
      <c r="AE1107" s="24"/>
      <c r="AF1107" s="24"/>
      <c r="AG1107" s="24"/>
      <c r="AH1107" s="24"/>
      <c r="AI1107" s="24"/>
      <c r="AJ1107" s="24"/>
      <c r="AK1107" s="24"/>
      <c r="AL1107" s="24"/>
      <c r="AM1107" s="24"/>
      <c r="AN1107" s="24"/>
      <c r="AO1107" s="24"/>
      <c r="AP1107" s="24"/>
      <c r="AQ1107" s="24"/>
      <c r="AR1107" s="24"/>
      <c r="AS1107" s="24"/>
      <c r="AT1107" s="24"/>
      <c r="AU1107" s="24"/>
      <c r="AV1107" s="24"/>
      <c r="AW1107" s="24"/>
      <c r="AX1107" s="24"/>
      <c r="AY1107" s="24"/>
      <c r="AZ1107" s="24"/>
      <c r="BA1107" s="24"/>
      <c r="BB1107" s="24"/>
      <c r="BC1107" s="24"/>
      <c r="BD1107" s="24"/>
      <c r="BE1107" s="24"/>
      <c r="BF1107" s="24"/>
      <c r="BG1107" s="24"/>
      <c r="BH1107" s="24"/>
      <c r="BI1107" s="24"/>
      <c r="BJ1107" s="24"/>
      <c r="BK1107" s="24"/>
      <c r="BL1107" s="24"/>
      <c r="BM1107" s="24"/>
      <c r="BN1107" s="24"/>
      <c r="BO1107" s="24"/>
      <c r="BP1107" s="24"/>
      <c r="BQ1107" s="24"/>
      <c r="BR1107" s="24"/>
      <c r="BS1107" s="24"/>
      <c r="BT1107" s="24"/>
      <c r="BU1107" s="24"/>
      <c r="BV1107" s="24"/>
      <c r="BW1107" s="24"/>
      <c r="BX1107" s="24"/>
      <c r="BY1107" s="24"/>
      <c r="BZ1107" s="24"/>
      <c r="CA1107" s="24"/>
      <c r="CB1107" s="24"/>
      <c r="CC1107" s="24"/>
      <c r="CD1107" s="24"/>
      <c r="CE1107" s="24"/>
      <c r="CF1107" s="24"/>
      <c r="CG1107" s="24"/>
    </row>
    <row r="1108" spans="1:85" s="30" customFormat="1" ht="12" hidden="1">
      <c r="A1108" s="6" t="s">
        <v>156</v>
      </c>
      <c r="B1108" s="5" t="s">
        <v>42</v>
      </c>
      <c r="C1108" s="5" t="s">
        <v>9</v>
      </c>
      <c r="D1108" s="5" t="s">
        <v>6</v>
      </c>
      <c r="E1108" s="5" t="s">
        <v>328</v>
      </c>
      <c r="F1108" s="5" t="s">
        <v>157</v>
      </c>
      <c r="G1108" s="121">
        <v>0</v>
      </c>
      <c r="H1108" s="121"/>
      <c r="I1108" s="121">
        <v>0</v>
      </c>
      <c r="J1108" s="117" t="e">
        <f t="shared" si="248"/>
        <v>#DIV/0!</v>
      </c>
      <c r="K1108" s="24"/>
      <c r="L1108" s="24"/>
      <c r="M1108" s="24"/>
      <c r="N1108" s="24"/>
      <c r="O1108" s="24"/>
      <c r="P1108" s="24"/>
      <c r="Q1108" s="24"/>
      <c r="R1108" s="24"/>
      <c r="S1108" s="24"/>
      <c r="T1108" s="24"/>
      <c r="U1108" s="24"/>
      <c r="V1108" s="24"/>
      <c r="W1108" s="24"/>
      <c r="X1108" s="24"/>
      <c r="Y1108" s="24"/>
      <c r="Z1108" s="24"/>
      <c r="AA1108" s="24"/>
      <c r="AB1108" s="24"/>
      <c r="AC1108" s="24"/>
      <c r="AD1108" s="24"/>
      <c r="AE1108" s="24"/>
      <c r="AF1108" s="24"/>
      <c r="AG1108" s="24"/>
      <c r="AH1108" s="24"/>
      <c r="AI1108" s="24"/>
      <c r="AJ1108" s="24"/>
      <c r="AK1108" s="24"/>
      <c r="AL1108" s="24"/>
      <c r="AM1108" s="24"/>
      <c r="AN1108" s="24"/>
      <c r="AO1108" s="24"/>
      <c r="AP1108" s="24"/>
      <c r="AQ1108" s="24"/>
      <c r="AR1108" s="24"/>
      <c r="AS1108" s="24"/>
      <c r="AT1108" s="24"/>
      <c r="AU1108" s="24"/>
      <c r="AV1108" s="24"/>
      <c r="AW1108" s="24"/>
      <c r="AX1108" s="24"/>
      <c r="AY1108" s="24"/>
      <c r="AZ1108" s="24"/>
      <c r="BA1108" s="24"/>
      <c r="BB1108" s="24"/>
      <c r="BC1108" s="24"/>
      <c r="BD1108" s="24"/>
      <c r="BE1108" s="24"/>
      <c r="BF1108" s="24"/>
      <c r="BG1108" s="24"/>
      <c r="BH1108" s="24"/>
      <c r="BI1108" s="24"/>
      <c r="BJ1108" s="24"/>
      <c r="BK1108" s="24"/>
      <c r="BL1108" s="24"/>
      <c r="BM1108" s="24"/>
      <c r="BN1108" s="24"/>
      <c r="BO1108" s="24"/>
      <c r="BP1108" s="24"/>
      <c r="BQ1108" s="24"/>
      <c r="BR1108" s="24"/>
      <c r="BS1108" s="24"/>
      <c r="BT1108" s="24"/>
      <c r="BU1108" s="24"/>
      <c r="BV1108" s="24"/>
      <c r="BW1108" s="24"/>
      <c r="BX1108" s="24"/>
      <c r="BY1108" s="24"/>
      <c r="BZ1108" s="24"/>
      <c r="CA1108" s="24"/>
      <c r="CB1108" s="24"/>
      <c r="CC1108" s="24"/>
      <c r="CD1108" s="24"/>
      <c r="CE1108" s="24"/>
      <c r="CF1108" s="24"/>
      <c r="CG1108" s="24"/>
    </row>
    <row r="1109" spans="1:85" s="30" customFormat="1" ht="24" hidden="1">
      <c r="A1109" s="45" t="s">
        <v>394</v>
      </c>
      <c r="B1109" s="5" t="s">
        <v>42</v>
      </c>
      <c r="C1109" s="5" t="s">
        <v>9</v>
      </c>
      <c r="D1109" s="5" t="s">
        <v>6</v>
      </c>
      <c r="E1109" s="5" t="s">
        <v>331</v>
      </c>
      <c r="F1109" s="5"/>
      <c r="G1109" s="121">
        <f t="shared" ref="G1109:I1110" si="249">G1110</f>
        <v>0</v>
      </c>
      <c r="H1109" s="121">
        <f t="shared" si="249"/>
        <v>0</v>
      </c>
      <c r="I1109" s="121">
        <f t="shared" si="249"/>
        <v>0</v>
      </c>
      <c r="J1109" s="117" t="e">
        <f t="shared" si="248"/>
        <v>#DIV/0!</v>
      </c>
      <c r="K1109" s="24"/>
      <c r="L1109" s="24"/>
      <c r="M1109" s="24"/>
      <c r="N1109" s="24"/>
      <c r="O1109" s="24"/>
      <c r="P1109" s="24"/>
      <c r="Q1109" s="24"/>
      <c r="R1109" s="24"/>
      <c r="S1109" s="24"/>
      <c r="T1109" s="24"/>
      <c r="U1109" s="24"/>
      <c r="V1109" s="24"/>
      <c r="W1109" s="24"/>
      <c r="X1109" s="24"/>
      <c r="Y1109" s="24"/>
      <c r="Z1109" s="24"/>
      <c r="AA1109" s="24"/>
      <c r="AB1109" s="24"/>
      <c r="AC1109" s="24"/>
      <c r="AD1109" s="24"/>
      <c r="AE1109" s="24"/>
      <c r="AF1109" s="24"/>
      <c r="AG1109" s="24"/>
      <c r="AH1109" s="24"/>
      <c r="AI1109" s="24"/>
      <c r="AJ1109" s="24"/>
      <c r="AK1109" s="24"/>
      <c r="AL1109" s="24"/>
      <c r="AM1109" s="24"/>
      <c r="AN1109" s="24"/>
      <c r="AO1109" s="24"/>
      <c r="AP1109" s="24"/>
      <c r="AQ1109" s="24"/>
      <c r="AR1109" s="24"/>
      <c r="AS1109" s="24"/>
      <c r="AT1109" s="24"/>
      <c r="AU1109" s="24"/>
      <c r="AV1109" s="24"/>
      <c r="AW1109" s="24"/>
      <c r="AX1109" s="24"/>
      <c r="AY1109" s="24"/>
      <c r="AZ1109" s="24"/>
      <c r="BA1109" s="24"/>
      <c r="BB1109" s="24"/>
      <c r="BC1109" s="24"/>
      <c r="BD1109" s="24"/>
      <c r="BE1109" s="24"/>
      <c r="BF1109" s="24"/>
      <c r="BG1109" s="24"/>
      <c r="BH1109" s="24"/>
      <c r="BI1109" s="24"/>
      <c r="BJ1109" s="24"/>
      <c r="BK1109" s="24"/>
      <c r="BL1109" s="24"/>
      <c r="BM1109" s="24"/>
      <c r="BN1109" s="24"/>
      <c r="BO1109" s="24"/>
      <c r="BP1109" s="24"/>
      <c r="BQ1109" s="24"/>
      <c r="BR1109" s="24"/>
      <c r="BS1109" s="24"/>
      <c r="BT1109" s="24"/>
      <c r="BU1109" s="24"/>
      <c r="BV1109" s="24"/>
      <c r="BW1109" s="24"/>
      <c r="BX1109" s="24"/>
      <c r="BY1109" s="24"/>
      <c r="BZ1109" s="24"/>
      <c r="CA1109" s="24"/>
      <c r="CB1109" s="24"/>
      <c r="CC1109" s="24"/>
      <c r="CD1109" s="24"/>
      <c r="CE1109" s="24"/>
      <c r="CF1109" s="24"/>
      <c r="CG1109" s="24"/>
    </row>
    <row r="1110" spans="1:85" s="30" customFormat="1" ht="24" hidden="1">
      <c r="A1110" s="6" t="s">
        <v>84</v>
      </c>
      <c r="B1110" s="5" t="s">
        <v>42</v>
      </c>
      <c r="C1110" s="5" t="s">
        <v>9</v>
      </c>
      <c r="D1110" s="5" t="s">
        <v>6</v>
      </c>
      <c r="E1110" s="5" t="s">
        <v>331</v>
      </c>
      <c r="F1110" s="5" t="s">
        <v>83</v>
      </c>
      <c r="G1110" s="121">
        <f t="shared" si="249"/>
        <v>0</v>
      </c>
      <c r="H1110" s="121">
        <f t="shared" si="249"/>
        <v>0</v>
      </c>
      <c r="I1110" s="121">
        <f t="shared" si="249"/>
        <v>0</v>
      </c>
      <c r="J1110" s="117" t="e">
        <f t="shared" si="248"/>
        <v>#DIV/0!</v>
      </c>
      <c r="K1110" s="24"/>
      <c r="L1110" s="24"/>
      <c r="M1110" s="24"/>
      <c r="N1110" s="24"/>
      <c r="O1110" s="24"/>
      <c r="P1110" s="24"/>
      <c r="Q1110" s="24"/>
      <c r="R1110" s="24"/>
      <c r="S1110" s="24"/>
      <c r="T1110" s="24"/>
      <c r="U1110" s="24"/>
      <c r="V1110" s="24"/>
      <c r="W1110" s="24"/>
      <c r="X1110" s="24"/>
      <c r="Y1110" s="24"/>
      <c r="Z1110" s="24"/>
      <c r="AA1110" s="24"/>
      <c r="AB1110" s="24"/>
      <c r="AC1110" s="24"/>
      <c r="AD1110" s="24"/>
      <c r="AE1110" s="24"/>
      <c r="AF1110" s="24"/>
      <c r="AG1110" s="24"/>
      <c r="AH1110" s="24"/>
      <c r="AI1110" s="24"/>
      <c r="AJ1110" s="24"/>
      <c r="AK1110" s="24"/>
      <c r="AL1110" s="24"/>
      <c r="AM1110" s="24"/>
      <c r="AN1110" s="24"/>
      <c r="AO1110" s="24"/>
      <c r="AP1110" s="24"/>
      <c r="AQ1110" s="24"/>
      <c r="AR1110" s="24"/>
      <c r="AS1110" s="24"/>
      <c r="AT1110" s="24"/>
      <c r="AU1110" s="24"/>
      <c r="AV1110" s="24"/>
      <c r="AW1110" s="24"/>
      <c r="AX1110" s="24"/>
      <c r="AY1110" s="24"/>
      <c r="AZ1110" s="24"/>
      <c r="BA1110" s="24"/>
      <c r="BB1110" s="24"/>
      <c r="BC1110" s="24"/>
      <c r="BD1110" s="24"/>
      <c r="BE1110" s="24"/>
      <c r="BF1110" s="24"/>
      <c r="BG1110" s="24"/>
      <c r="BH1110" s="24"/>
      <c r="BI1110" s="24"/>
      <c r="BJ1110" s="24"/>
      <c r="BK1110" s="24"/>
      <c r="BL1110" s="24"/>
      <c r="BM1110" s="24"/>
      <c r="BN1110" s="24"/>
      <c r="BO1110" s="24"/>
      <c r="BP1110" s="24"/>
      <c r="BQ1110" s="24"/>
      <c r="BR1110" s="24"/>
      <c r="BS1110" s="24"/>
      <c r="BT1110" s="24"/>
      <c r="BU1110" s="24"/>
      <c r="BV1110" s="24"/>
      <c r="BW1110" s="24"/>
      <c r="BX1110" s="24"/>
      <c r="BY1110" s="24"/>
      <c r="BZ1110" s="24"/>
      <c r="CA1110" s="24"/>
      <c r="CB1110" s="24"/>
      <c r="CC1110" s="24"/>
      <c r="CD1110" s="24"/>
      <c r="CE1110" s="24"/>
      <c r="CF1110" s="24"/>
      <c r="CG1110" s="24"/>
    </row>
    <row r="1111" spans="1:85" s="30" customFormat="1" ht="12" hidden="1">
      <c r="A1111" s="6" t="s">
        <v>156</v>
      </c>
      <c r="B1111" s="5" t="s">
        <v>42</v>
      </c>
      <c r="C1111" s="5" t="s">
        <v>9</v>
      </c>
      <c r="D1111" s="5" t="s">
        <v>6</v>
      </c>
      <c r="E1111" s="5" t="s">
        <v>331</v>
      </c>
      <c r="F1111" s="5" t="s">
        <v>157</v>
      </c>
      <c r="G1111" s="121"/>
      <c r="H1111" s="121"/>
      <c r="I1111" s="121"/>
      <c r="J1111" s="117" t="e">
        <f t="shared" si="248"/>
        <v>#DIV/0!</v>
      </c>
      <c r="K1111" s="24"/>
      <c r="L1111" s="24"/>
      <c r="M1111" s="24"/>
      <c r="N1111" s="24"/>
      <c r="O1111" s="24"/>
      <c r="P1111" s="24"/>
      <c r="Q1111" s="24"/>
      <c r="R1111" s="24"/>
      <c r="S1111" s="24"/>
      <c r="T1111" s="24"/>
      <c r="U1111" s="24"/>
      <c r="V1111" s="24"/>
      <c r="W1111" s="24"/>
      <c r="X1111" s="24"/>
      <c r="Y1111" s="24"/>
      <c r="Z1111" s="24"/>
      <c r="AA1111" s="24"/>
      <c r="AB1111" s="24"/>
      <c r="AC1111" s="24"/>
      <c r="AD1111" s="24"/>
      <c r="AE1111" s="24"/>
      <c r="AF1111" s="24"/>
      <c r="AG1111" s="24"/>
      <c r="AH1111" s="24"/>
      <c r="AI1111" s="24"/>
      <c r="AJ1111" s="24"/>
      <c r="AK1111" s="24"/>
      <c r="AL1111" s="24"/>
      <c r="AM1111" s="24"/>
      <c r="AN1111" s="24"/>
      <c r="AO1111" s="24"/>
      <c r="AP1111" s="24"/>
      <c r="AQ1111" s="24"/>
      <c r="AR1111" s="24"/>
      <c r="AS1111" s="24"/>
      <c r="AT1111" s="24"/>
      <c r="AU1111" s="24"/>
      <c r="AV1111" s="24"/>
      <c r="AW1111" s="24"/>
      <c r="AX1111" s="24"/>
      <c r="AY1111" s="24"/>
      <c r="AZ1111" s="24"/>
      <c r="BA1111" s="24"/>
      <c r="BB1111" s="24"/>
      <c r="BC1111" s="24"/>
      <c r="BD1111" s="24"/>
      <c r="BE1111" s="24"/>
      <c r="BF1111" s="24"/>
      <c r="BG1111" s="24"/>
      <c r="BH1111" s="24"/>
      <c r="BI1111" s="24"/>
      <c r="BJ1111" s="24"/>
      <c r="BK1111" s="24"/>
      <c r="BL1111" s="24"/>
      <c r="BM1111" s="24"/>
      <c r="BN1111" s="24"/>
      <c r="BO1111" s="24"/>
      <c r="BP1111" s="24"/>
      <c r="BQ1111" s="24"/>
      <c r="BR1111" s="24"/>
      <c r="BS1111" s="24"/>
      <c r="BT1111" s="24"/>
      <c r="BU1111" s="24"/>
      <c r="BV1111" s="24"/>
      <c r="BW1111" s="24"/>
      <c r="BX1111" s="24"/>
      <c r="BY1111" s="24"/>
      <c r="BZ1111" s="24"/>
      <c r="CA1111" s="24"/>
      <c r="CB1111" s="24"/>
      <c r="CC1111" s="24"/>
      <c r="CD1111" s="24"/>
      <c r="CE1111" s="24"/>
      <c r="CF1111" s="24"/>
      <c r="CG1111" s="24"/>
    </row>
    <row r="1112" spans="1:85" s="30" customFormat="1" ht="12" hidden="1">
      <c r="A1112" s="62" t="s">
        <v>349</v>
      </c>
      <c r="B1112" s="5" t="s">
        <v>42</v>
      </c>
      <c r="C1112" s="5" t="s">
        <v>9</v>
      </c>
      <c r="D1112" s="5" t="s">
        <v>6</v>
      </c>
      <c r="E1112" s="5" t="s">
        <v>352</v>
      </c>
      <c r="F1112" s="5"/>
      <c r="G1112" s="121">
        <f t="shared" ref="G1112:I1113" si="250">G1113</f>
        <v>0</v>
      </c>
      <c r="H1112" s="121">
        <f t="shared" si="250"/>
        <v>0</v>
      </c>
      <c r="I1112" s="121">
        <f t="shared" si="250"/>
        <v>0</v>
      </c>
      <c r="J1112" s="117" t="e">
        <f t="shared" si="248"/>
        <v>#DIV/0!</v>
      </c>
      <c r="K1112" s="24"/>
      <c r="L1112" s="24"/>
      <c r="M1112" s="24"/>
      <c r="N1112" s="24"/>
      <c r="O1112" s="24"/>
      <c r="P1112" s="24"/>
      <c r="Q1112" s="24"/>
      <c r="R1112" s="24"/>
      <c r="S1112" s="24"/>
      <c r="T1112" s="24"/>
      <c r="U1112" s="24"/>
      <c r="V1112" s="24"/>
      <c r="W1112" s="24"/>
      <c r="X1112" s="24"/>
      <c r="Y1112" s="24"/>
      <c r="Z1112" s="24"/>
      <c r="AA1112" s="24"/>
      <c r="AB1112" s="24"/>
      <c r="AC1112" s="24"/>
      <c r="AD1112" s="24"/>
      <c r="AE1112" s="24"/>
      <c r="AF1112" s="24"/>
      <c r="AG1112" s="24"/>
      <c r="AH1112" s="24"/>
      <c r="AI1112" s="24"/>
      <c r="AJ1112" s="24"/>
      <c r="AK1112" s="24"/>
      <c r="AL1112" s="24"/>
      <c r="AM1112" s="24"/>
      <c r="AN1112" s="24"/>
      <c r="AO1112" s="24"/>
      <c r="AP1112" s="24"/>
      <c r="AQ1112" s="24"/>
      <c r="AR1112" s="24"/>
      <c r="AS1112" s="24"/>
      <c r="AT1112" s="24"/>
      <c r="AU1112" s="24"/>
      <c r="AV1112" s="24"/>
      <c r="AW1112" s="24"/>
      <c r="AX1112" s="24"/>
      <c r="AY1112" s="24"/>
      <c r="AZ1112" s="24"/>
      <c r="BA1112" s="24"/>
      <c r="BB1112" s="24"/>
      <c r="BC1112" s="24"/>
      <c r="BD1112" s="24"/>
      <c r="BE1112" s="24"/>
      <c r="BF1112" s="24"/>
      <c r="BG1112" s="24"/>
      <c r="BH1112" s="24"/>
      <c r="BI1112" s="24"/>
      <c r="BJ1112" s="24"/>
      <c r="BK1112" s="24"/>
      <c r="BL1112" s="24"/>
      <c r="BM1112" s="24"/>
      <c r="BN1112" s="24"/>
      <c r="BO1112" s="24"/>
      <c r="BP1112" s="24"/>
      <c r="BQ1112" s="24"/>
      <c r="BR1112" s="24"/>
      <c r="BS1112" s="24"/>
      <c r="BT1112" s="24"/>
      <c r="BU1112" s="24"/>
      <c r="BV1112" s="24"/>
      <c r="BW1112" s="24"/>
      <c r="BX1112" s="24"/>
      <c r="BY1112" s="24"/>
      <c r="BZ1112" s="24"/>
      <c r="CA1112" s="24"/>
      <c r="CB1112" s="24"/>
      <c r="CC1112" s="24"/>
      <c r="CD1112" s="24"/>
      <c r="CE1112" s="24"/>
      <c r="CF1112" s="24"/>
      <c r="CG1112" s="24"/>
    </row>
    <row r="1113" spans="1:85" s="30" customFormat="1" ht="24" hidden="1">
      <c r="A1113" s="6" t="s">
        <v>98</v>
      </c>
      <c r="B1113" s="5" t="s">
        <v>42</v>
      </c>
      <c r="C1113" s="5" t="s">
        <v>9</v>
      </c>
      <c r="D1113" s="5" t="s">
        <v>6</v>
      </c>
      <c r="E1113" s="5" t="s">
        <v>352</v>
      </c>
      <c r="F1113" s="5" t="s">
        <v>83</v>
      </c>
      <c r="G1113" s="121">
        <f t="shared" si="250"/>
        <v>0</v>
      </c>
      <c r="H1113" s="121">
        <f t="shared" si="250"/>
        <v>0</v>
      </c>
      <c r="I1113" s="121">
        <f t="shared" si="250"/>
        <v>0</v>
      </c>
      <c r="J1113" s="117" t="e">
        <f t="shared" si="248"/>
        <v>#DIV/0!</v>
      </c>
      <c r="K1113" s="24"/>
      <c r="L1113" s="24"/>
      <c r="M1113" s="24"/>
      <c r="N1113" s="24"/>
      <c r="O1113" s="24"/>
      <c r="P1113" s="24"/>
      <c r="Q1113" s="24"/>
      <c r="R1113" s="24"/>
      <c r="S1113" s="24"/>
      <c r="T1113" s="24"/>
      <c r="U1113" s="24"/>
      <c r="V1113" s="24"/>
      <c r="W1113" s="24"/>
      <c r="X1113" s="24"/>
      <c r="Y1113" s="24"/>
      <c r="Z1113" s="24"/>
      <c r="AA1113" s="24"/>
      <c r="AB1113" s="24"/>
      <c r="AC1113" s="24"/>
      <c r="AD1113" s="24"/>
      <c r="AE1113" s="24"/>
      <c r="AF1113" s="24"/>
      <c r="AG1113" s="24"/>
      <c r="AH1113" s="24"/>
      <c r="AI1113" s="24"/>
      <c r="AJ1113" s="24"/>
      <c r="AK1113" s="24"/>
      <c r="AL1113" s="24"/>
      <c r="AM1113" s="24"/>
      <c r="AN1113" s="24"/>
      <c r="AO1113" s="24"/>
      <c r="AP1113" s="24"/>
      <c r="AQ1113" s="24"/>
      <c r="AR1113" s="24"/>
      <c r="AS1113" s="24"/>
      <c r="AT1113" s="24"/>
      <c r="AU1113" s="24"/>
      <c r="AV1113" s="24"/>
      <c r="AW1113" s="24"/>
      <c r="AX1113" s="24"/>
      <c r="AY1113" s="24"/>
      <c r="AZ1113" s="24"/>
      <c r="BA1113" s="24"/>
      <c r="BB1113" s="24"/>
      <c r="BC1113" s="24"/>
      <c r="BD1113" s="24"/>
      <c r="BE1113" s="24"/>
      <c r="BF1113" s="24"/>
      <c r="BG1113" s="24"/>
      <c r="BH1113" s="24"/>
      <c r="BI1113" s="24"/>
      <c r="BJ1113" s="24"/>
      <c r="BK1113" s="24"/>
      <c r="BL1113" s="24"/>
      <c r="BM1113" s="24"/>
      <c r="BN1113" s="24"/>
      <c r="BO1113" s="24"/>
      <c r="BP1113" s="24"/>
      <c r="BQ1113" s="24"/>
      <c r="BR1113" s="24"/>
      <c r="BS1113" s="24"/>
      <c r="BT1113" s="24"/>
      <c r="BU1113" s="24"/>
      <c r="BV1113" s="24"/>
      <c r="BW1113" s="24"/>
      <c r="BX1113" s="24"/>
      <c r="BY1113" s="24"/>
      <c r="BZ1113" s="24"/>
      <c r="CA1113" s="24"/>
      <c r="CB1113" s="24"/>
      <c r="CC1113" s="24"/>
      <c r="CD1113" s="24"/>
      <c r="CE1113" s="24"/>
      <c r="CF1113" s="24"/>
      <c r="CG1113" s="24"/>
    </row>
    <row r="1114" spans="1:85" s="30" customFormat="1" ht="12" hidden="1">
      <c r="A1114" s="6" t="s">
        <v>158</v>
      </c>
      <c r="B1114" s="5" t="s">
        <v>42</v>
      </c>
      <c r="C1114" s="5" t="s">
        <v>9</v>
      </c>
      <c r="D1114" s="5" t="s">
        <v>6</v>
      </c>
      <c r="E1114" s="5" t="s">
        <v>352</v>
      </c>
      <c r="F1114" s="5" t="s">
        <v>157</v>
      </c>
      <c r="G1114" s="121"/>
      <c r="H1114" s="121"/>
      <c r="I1114" s="121"/>
      <c r="J1114" s="117" t="e">
        <f t="shared" si="248"/>
        <v>#DIV/0!</v>
      </c>
      <c r="K1114" s="24"/>
      <c r="L1114" s="24"/>
      <c r="M1114" s="24"/>
      <c r="N1114" s="24"/>
      <c r="O1114" s="24"/>
      <c r="P1114" s="24"/>
      <c r="Q1114" s="24"/>
      <c r="R1114" s="24"/>
      <c r="S1114" s="24"/>
      <c r="T1114" s="24"/>
      <c r="U1114" s="24"/>
      <c r="V1114" s="24"/>
      <c r="W1114" s="24"/>
      <c r="X1114" s="24"/>
      <c r="Y1114" s="24"/>
      <c r="Z1114" s="24"/>
      <c r="AA1114" s="24"/>
      <c r="AB1114" s="24"/>
      <c r="AC1114" s="24"/>
      <c r="AD1114" s="24"/>
      <c r="AE1114" s="24"/>
      <c r="AF1114" s="24"/>
      <c r="AG1114" s="24"/>
      <c r="AH1114" s="24"/>
      <c r="AI1114" s="24"/>
      <c r="AJ1114" s="24"/>
      <c r="AK1114" s="24"/>
      <c r="AL1114" s="24"/>
      <c r="AM1114" s="24"/>
      <c r="AN1114" s="24"/>
      <c r="AO1114" s="24"/>
      <c r="AP1114" s="24"/>
      <c r="AQ1114" s="24"/>
      <c r="AR1114" s="24"/>
      <c r="AS1114" s="24"/>
      <c r="AT1114" s="24"/>
      <c r="AU1114" s="24"/>
      <c r="AV1114" s="24"/>
      <c r="AW1114" s="24"/>
      <c r="AX1114" s="24"/>
      <c r="AY1114" s="24"/>
      <c r="AZ1114" s="24"/>
      <c r="BA1114" s="24"/>
      <c r="BB1114" s="24"/>
      <c r="BC1114" s="24"/>
      <c r="BD1114" s="24"/>
      <c r="BE1114" s="24"/>
      <c r="BF1114" s="24"/>
      <c r="BG1114" s="24"/>
      <c r="BH1114" s="24"/>
      <c r="BI1114" s="24"/>
      <c r="BJ1114" s="24"/>
      <c r="BK1114" s="24"/>
      <c r="BL1114" s="24"/>
      <c r="BM1114" s="24"/>
      <c r="BN1114" s="24"/>
      <c r="BO1114" s="24"/>
      <c r="BP1114" s="24"/>
      <c r="BQ1114" s="24"/>
      <c r="BR1114" s="24"/>
      <c r="BS1114" s="24"/>
      <c r="BT1114" s="24"/>
      <c r="BU1114" s="24"/>
      <c r="BV1114" s="24"/>
      <c r="BW1114" s="24"/>
      <c r="BX1114" s="24"/>
      <c r="BY1114" s="24"/>
      <c r="BZ1114" s="24"/>
      <c r="CA1114" s="24"/>
      <c r="CB1114" s="24"/>
      <c r="CC1114" s="24"/>
      <c r="CD1114" s="24"/>
      <c r="CE1114" s="24"/>
      <c r="CF1114" s="24"/>
      <c r="CG1114" s="24"/>
    </row>
    <row r="1115" spans="1:85" s="30" customFormat="1" ht="12">
      <c r="A1115" s="6" t="s">
        <v>314</v>
      </c>
      <c r="B1115" s="5" t="s">
        <v>42</v>
      </c>
      <c r="C1115" s="5" t="s">
        <v>9</v>
      </c>
      <c r="D1115" s="5" t="s">
        <v>6</v>
      </c>
      <c r="E1115" s="5" t="s">
        <v>313</v>
      </c>
      <c r="F1115" s="5"/>
      <c r="G1115" s="121">
        <f>G1119+G1122+G1116</f>
        <v>150000</v>
      </c>
      <c r="H1115" s="121">
        <f>H1119+H1122+H1116</f>
        <v>879859</v>
      </c>
      <c r="I1115" s="121">
        <f>I1119+I1122+I1116</f>
        <v>879859</v>
      </c>
      <c r="J1115" s="117">
        <f t="shared" si="248"/>
        <v>100</v>
      </c>
      <c r="K1115" s="24"/>
      <c r="L1115" s="24"/>
      <c r="M1115" s="24"/>
      <c r="N1115" s="24"/>
      <c r="O1115" s="24"/>
      <c r="P1115" s="24"/>
      <c r="Q1115" s="24"/>
      <c r="R1115" s="24"/>
      <c r="S1115" s="24"/>
      <c r="T1115" s="24"/>
      <c r="U1115" s="24"/>
      <c r="V1115" s="24"/>
      <c r="W1115" s="24"/>
      <c r="X1115" s="24"/>
      <c r="Y1115" s="24"/>
      <c r="Z1115" s="24"/>
      <c r="AA1115" s="24"/>
      <c r="AB1115" s="24"/>
      <c r="AC1115" s="24"/>
      <c r="AD1115" s="24"/>
      <c r="AE1115" s="24"/>
      <c r="AF1115" s="24"/>
      <c r="AG1115" s="24"/>
      <c r="AH1115" s="24"/>
      <c r="AI1115" s="24"/>
      <c r="AJ1115" s="24"/>
      <c r="AK1115" s="24"/>
      <c r="AL1115" s="24"/>
      <c r="AM1115" s="24"/>
      <c r="AN1115" s="24"/>
      <c r="AO1115" s="24"/>
      <c r="AP1115" s="24"/>
      <c r="AQ1115" s="24"/>
      <c r="AR1115" s="24"/>
      <c r="AS1115" s="24"/>
      <c r="AT1115" s="24"/>
      <c r="AU1115" s="24"/>
      <c r="AV1115" s="24"/>
      <c r="AW1115" s="24"/>
      <c r="AX1115" s="24"/>
      <c r="AY1115" s="24"/>
      <c r="AZ1115" s="24"/>
      <c r="BA1115" s="24"/>
      <c r="BB1115" s="24"/>
      <c r="BC1115" s="24"/>
      <c r="BD1115" s="24"/>
      <c r="BE1115" s="24"/>
      <c r="BF1115" s="24"/>
      <c r="BG1115" s="24"/>
      <c r="BH1115" s="24"/>
      <c r="BI1115" s="24"/>
      <c r="BJ1115" s="24"/>
      <c r="BK1115" s="24"/>
      <c r="BL1115" s="24"/>
      <c r="BM1115" s="24"/>
      <c r="BN1115" s="24"/>
      <c r="BO1115" s="24"/>
      <c r="BP1115" s="24"/>
      <c r="BQ1115" s="24"/>
      <c r="BR1115" s="24"/>
      <c r="BS1115" s="24"/>
      <c r="BT1115" s="24"/>
      <c r="BU1115" s="24"/>
      <c r="BV1115" s="24"/>
      <c r="BW1115" s="24"/>
      <c r="BX1115" s="24"/>
      <c r="BY1115" s="24"/>
      <c r="BZ1115" s="24"/>
      <c r="CA1115" s="24"/>
      <c r="CB1115" s="24"/>
      <c r="CC1115" s="24"/>
      <c r="CD1115" s="24"/>
      <c r="CE1115" s="24"/>
      <c r="CF1115" s="24"/>
      <c r="CG1115" s="24"/>
    </row>
    <row r="1116" spans="1:85" s="30" customFormat="1" ht="24" hidden="1">
      <c r="A1116" s="45" t="s">
        <v>234</v>
      </c>
      <c r="B1116" s="5" t="s">
        <v>42</v>
      </c>
      <c r="C1116" s="5" t="s">
        <v>9</v>
      </c>
      <c r="D1116" s="5" t="s">
        <v>6</v>
      </c>
      <c r="E1116" s="5" t="s">
        <v>577</v>
      </c>
      <c r="F1116" s="5"/>
      <c r="G1116" s="121">
        <f t="shared" ref="G1116:I1117" si="251">G1117</f>
        <v>0</v>
      </c>
      <c r="H1116" s="121">
        <f t="shared" si="251"/>
        <v>0</v>
      </c>
      <c r="I1116" s="121">
        <f t="shared" si="251"/>
        <v>0</v>
      </c>
      <c r="J1116" s="117" t="e">
        <f t="shared" si="248"/>
        <v>#DIV/0!</v>
      </c>
      <c r="K1116" s="24"/>
      <c r="L1116" s="24"/>
      <c r="M1116" s="24"/>
      <c r="N1116" s="24"/>
      <c r="O1116" s="24"/>
      <c r="P1116" s="24"/>
      <c r="Q1116" s="24"/>
      <c r="R1116" s="24"/>
      <c r="S1116" s="24"/>
      <c r="T1116" s="24"/>
      <c r="U1116" s="24"/>
      <c r="V1116" s="24"/>
      <c r="W1116" s="24"/>
      <c r="X1116" s="24"/>
      <c r="Y1116" s="24"/>
      <c r="Z1116" s="24"/>
      <c r="AA1116" s="24"/>
      <c r="AB1116" s="24"/>
      <c r="AC1116" s="24"/>
      <c r="AD1116" s="24"/>
      <c r="AE1116" s="24"/>
      <c r="AF1116" s="24"/>
      <c r="AG1116" s="24"/>
      <c r="AH1116" s="24"/>
      <c r="AI1116" s="24"/>
      <c r="AJ1116" s="24"/>
      <c r="AK1116" s="24"/>
      <c r="AL1116" s="24"/>
      <c r="AM1116" s="24"/>
      <c r="AN1116" s="24"/>
      <c r="AO1116" s="24"/>
      <c r="AP1116" s="24"/>
      <c r="AQ1116" s="24"/>
      <c r="AR1116" s="24"/>
      <c r="AS1116" s="24"/>
      <c r="AT1116" s="24"/>
      <c r="AU1116" s="24"/>
      <c r="AV1116" s="24"/>
      <c r="AW1116" s="24"/>
      <c r="AX1116" s="24"/>
      <c r="AY1116" s="24"/>
      <c r="AZ1116" s="24"/>
      <c r="BA1116" s="24"/>
      <c r="BB1116" s="24"/>
      <c r="BC1116" s="24"/>
      <c r="BD1116" s="24"/>
      <c r="BE1116" s="24"/>
      <c r="BF1116" s="24"/>
      <c r="BG1116" s="24"/>
      <c r="BH1116" s="24"/>
      <c r="BI1116" s="24"/>
      <c r="BJ1116" s="24"/>
      <c r="BK1116" s="24"/>
      <c r="BL1116" s="24"/>
      <c r="BM1116" s="24"/>
      <c r="BN1116" s="24"/>
      <c r="BO1116" s="24"/>
      <c r="BP1116" s="24"/>
      <c r="BQ1116" s="24"/>
      <c r="BR1116" s="24"/>
      <c r="BS1116" s="24"/>
      <c r="BT1116" s="24"/>
      <c r="BU1116" s="24"/>
      <c r="BV1116" s="24"/>
      <c r="BW1116" s="24"/>
      <c r="BX1116" s="24"/>
      <c r="BY1116" s="24"/>
      <c r="BZ1116" s="24"/>
      <c r="CA1116" s="24"/>
      <c r="CB1116" s="24"/>
      <c r="CC1116" s="24"/>
      <c r="CD1116" s="24"/>
      <c r="CE1116" s="24"/>
      <c r="CF1116" s="24"/>
      <c r="CG1116" s="24"/>
    </row>
    <row r="1117" spans="1:85" s="30" customFormat="1" ht="24" hidden="1">
      <c r="A1117" s="6" t="s">
        <v>84</v>
      </c>
      <c r="B1117" s="5" t="s">
        <v>42</v>
      </c>
      <c r="C1117" s="5" t="s">
        <v>9</v>
      </c>
      <c r="D1117" s="5" t="s">
        <v>6</v>
      </c>
      <c r="E1117" s="5" t="s">
        <v>577</v>
      </c>
      <c r="F1117" s="5" t="s">
        <v>83</v>
      </c>
      <c r="G1117" s="121">
        <f t="shared" si="251"/>
        <v>0</v>
      </c>
      <c r="H1117" s="121">
        <f t="shared" si="251"/>
        <v>0</v>
      </c>
      <c r="I1117" s="121">
        <f t="shared" si="251"/>
        <v>0</v>
      </c>
      <c r="J1117" s="117" t="e">
        <f t="shared" si="248"/>
        <v>#DIV/0!</v>
      </c>
      <c r="K1117" s="24"/>
      <c r="L1117" s="24"/>
      <c r="M1117" s="24"/>
      <c r="N1117" s="24"/>
      <c r="O1117" s="24"/>
      <c r="P1117" s="24"/>
      <c r="Q1117" s="24"/>
      <c r="R1117" s="24"/>
      <c r="S1117" s="24"/>
      <c r="T1117" s="24"/>
      <c r="U1117" s="24"/>
      <c r="V1117" s="24"/>
      <c r="W1117" s="24"/>
      <c r="X1117" s="24"/>
      <c r="Y1117" s="24"/>
      <c r="Z1117" s="24"/>
      <c r="AA1117" s="24"/>
      <c r="AB1117" s="24"/>
      <c r="AC1117" s="24"/>
      <c r="AD1117" s="24"/>
      <c r="AE1117" s="24"/>
      <c r="AF1117" s="24"/>
      <c r="AG1117" s="24"/>
      <c r="AH1117" s="24"/>
      <c r="AI1117" s="24"/>
      <c r="AJ1117" s="24"/>
      <c r="AK1117" s="24"/>
      <c r="AL1117" s="24"/>
      <c r="AM1117" s="24"/>
      <c r="AN1117" s="24"/>
      <c r="AO1117" s="24"/>
      <c r="AP1117" s="24"/>
      <c r="AQ1117" s="24"/>
      <c r="AR1117" s="24"/>
      <c r="AS1117" s="24"/>
      <c r="AT1117" s="24"/>
      <c r="AU1117" s="24"/>
      <c r="AV1117" s="24"/>
      <c r="AW1117" s="24"/>
      <c r="AX1117" s="24"/>
      <c r="AY1117" s="24"/>
      <c r="AZ1117" s="24"/>
      <c r="BA1117" s="24"/>
      <c r="BB1117" s="24"/>
      <c r="BC1117" s="24"/>
      <c r="BD1117" s="24"/>
      <c r="BE1117" s="24"/>
      <c r="BF1117" s="24"/>
      <c r="BG1117" s="24"/>
      <c r="BH1117" s="24"/>
      <c r="BI1117" s="24"/>
      <c r="BJ1117" s="24"/>
      <c r="BK1117" s="24"/>
      <c r="BL1117" s="24"/>
      <c r="BM1117" s="24"/>
      <c r="BN1117" s="24"/>
      <c r="BO1117" s="24"/>
      <c r="BP1117" s="24"/>
      <c r="BQ1117" s="24"/>
      <c r="BR1117" s="24"/>
      <c r="BS1117" s="24"/>
      <c r="BT1117" s="24"/>
      <c r="BU1117" s="24"/>
      <c r="BV1117" s="24"/>
      <c r="BW1117" s="24"/>
      <c r="BX1117" s="24"/>
      <c r="BY1117" s="24"/>
      <c r="BZ1117" s="24"/>
      <c r="CA1117" s="24"/>
      <c r="CB1117" s="24"/>
      <c r="CC1117" s="24"/>
      <c r="CD1117" s="24"/>
      <c r="CE1117" s="24"/>
      <c r="CF1117" s="24"/>
      <c r="CG1117" s="24"/>
    </row>
    <row r="1118" spans="1:85" s="30" customFormat="1" ht="12" hidden="1">
      <c r="A1118" s="6" t="s">
        <v>156</v>
      </c>
      <c r="B1118" s="5" t="s">
        <v>42</v>
      </c>
      <c r="C1118" s="5" t="s">
        <v>9</v>
      </c>
      <c r="D1118" s="5" t="s">
        <v>6</v>
      </c>
      <c r="E1118" s="5" t="s">
        <v>577</v>
      </c>
      <c r="F1118" s="5" t="s">
        <v>157</v>
      </c>
      <c r="G1118" s="121">
        <v>0</v>
      </c>
      <c r="H1118" s="121"/>
      <c r="I1118" s="121">
        <v>0</v>
      </c>
      <c r="J1118" s="117" t="e">
        <f t="shared" si="248"/>
        <v>#DIV/0!</v>
      </c>
      <c r="K1118" s="24"/>
      <c r="L1118" s="24"/>
      <c r="M1118" s="24"/>
      <c r="N1118" s="24"/>
      <c r="O1118" s="24"/>
      <c r="P1118" s="24"/>
      <c r="Q1118" s="24"/>
      <c r="R1118" s="24"/>
      <c r="S1118" s="24"/>
      <c r="T1118" s="24"/>
      <c r="U1118" s="24"/>
      <c r="V1118" s="24"/>
      <c r="W1118" s="24"/>
      <c r="X1118" s="24"/>
      <c r="Y1118" s="24"/>
      <c r="Z1118" s="24"/>
      <c r="AA1118" s="24"/>
      <c r="AB1118" s="24"/>
      <c r="AC1118" s="24"/>
      <c r="AD1118" s="24"/>
      <c r="AE1118" s="24"/>
      <c r="AF1118" s="24"/>
      <c r="AG1118" s="24"/>
      <c r="AH1118" s="24"/>
      <c r="AI1118" s="24"/>
      <c r="AJ1118" s="24"/>
      <c r="AK1118" s="24"/>
      <c r="AL1118" s="24"/>
      <c r="AM1118" s="24"/>
      <c r="AN1118" s="24"/>
      <c r="AO1118" s="24"/>
      <c r="AP1118" s="24"/>
      <c r="AQ1118" s="24"/>
      <c r="AR1118" s="24"/>
      <c r="AS1118" s="24"/>
      <c r="AT1118" s="24"/>
      <c r="AU1118" s="24"/>
      <c r="AV1118" s="24"/>
      <c r="AW1118" s="24"/>
      <c r="AX1118" s="24"/>
      <c r="AY1118" s="24"/>
      <c r="AZ1118" s="24"/>
      <c r="BA1118" s="24"/>
      <c r="BB1118" s="24"/>
      <c r="BC1118" s="24"/>
      <c r="BD1118" s="24"/>
      <c r="BE1118" s="24"/>
      <c r="BF1118" s="24"/>
      <c r="BG1118" s="24"/>
      <c r="BH1118" s="24"/>
      <c r="BI1118" s="24"/>
      <c r="BJ1118" s="24"/>
      <c r="BK1118" s="24"/>
      <c r="BL1118" s="24"/>
      <c r="BM1118" s="24"/>
      <c r="BN1118" s="24"/>
      <c r="BO1118" s="24"/>
      <c r="BP1118" s="24"/>
      <c r="BQ1118" s="24"/>
      <c r="BR1118" s="24"/>
      <c r="BS1118" s="24"/>
      <c r="BT1118" s="24"/>
      <c r="BU1118" s="24"/>
      <c r="BV1118" s="24"/>
      <c r="BW1118" s="24"/>
      <c r="BX1118" s="24"/>
      <c r="BY1118" s="24"/>
      <c r="BZ1118" s="24"/>
      <c r="CA1118" s="24"/>
      <c r="CB1118" s="24"/>
      <c r="CC1118" s="24"/>
      <c r="CD1118" s="24"/>
      <c r="CE1118" s="24"/>
      <c r="CF1118" s="24"/>
      <c r="CG1118" s="24"/>
    </row>
    <row r="1119" spans="1:85" s="30" customFormat="1" ht="24">
      <c r="A1119" s="45" t="s">
        <v>234</v>
      </c>
      <c r="B1119" s="5" t="s">
        <v>42</v>
      </c>
      <c r="C1119" s="5" t="s">
        <v>9</v>
      </c>
      <c r="D1119" s="5" t="s">
        <v>6</v>
      </c>
      <c r="E1119" s="5" t="s">
        <v>312</v>
      </c>
      <c r="F1119" s="5"/>
      <c r="G1119" s="121">
        <f t="shared" ref="G1119:I1123" si="252">G1120</f>
        <v>150000</v>
      </c>
      <c r="H1119" s="121">
        <f t="shared" si="252"/>
        <v>879859</v>
      </c>
      <c r="I1119" s="121">
        <f t="shared" si="252"/>
        <v>879859</v>
      </c>
      <c r="J1119" s="117">
        <f t="shared" si="248"/>
        <v>100</v>
      </c>
      <c r="K1119" s="24"/>
      <c r="L1119" s="24"/>
      <c r="M1119" s="24"/>
      <c r="N1119" s="24"/>
      <c r="O1119" s="24"/>
      <c r="P1119" s="24"/>
      <c r="Q1119" s="24"/>
      <c r="R1119" s="24"/>
      <c r="S1119" s="24"/>
      <c r="T1119" s="24"/>
      <c r="U1119" s="24"/>
      <c r="V1119" s="24"/>
      <c r="W1119" s="24"/>
      <c r="X1119" s="24"/>
      <c r="Y1119" s="24"/>
      <c r="Z1119" s="24"/>
      <c r="AA1119" s="24"/>
      <c r="AB1119" s="24"/>
      <c r="AC1119" s="24"/>
      <c r="AD1119" s="24"/>
      <c r="AE1119" s="24"/>
      <c r="AF1119" s="24"/>
      <c r="AG1119" s="24"/>
      <c r="AH1119" s="24"/>
      <c r="AI1119" s="24"/>
      <c r="AJ1119" s="24"/>
      <c r="AK1119" s="24"/>
      <c r="AL1119" s="24"/>
      <c r="AM1119" s="24"/>
      <c r="AN1119" s="24"/>
      <c r="AO1119" s="24"/>
      <c r="AP1119" s="24"/>
      <c r="AQ1119" s="24"/>
      <c r="AR1119" s="24"/>
      <c r="AS1119" s="24"/>
      <c r="AT1119" s="24"/>
      <c r="AU1119" s="24"/>
      <c r="AV1119" s="24"/>
      <c r="AW1119" s="24"/>
      <c r="AX1119" s="24"/>
      <c r="AY1119" s="24"/>
      <c r="AZ1119" s="24"/>
      <c r="BA1119" s="24"/>
      <c r="BB1119" s="24"/>
      <c r="BC1119" s="24"/>
      <c r="BD1119" s="24"/>
      <c r="BE1119" s="24"/>
      <c r="BF1119" s="24"/>
      <c r="BG1119" s="24"/>
      <c r="BH1119" s="24"/>
      <c r="BI1119" s="24"/>
      <c r="BJ1119" s="24"/>
      <c r="BK1119" s="24"/>
      <c r="BL1119" s="24"/>
      <c r="BM1119" s="24"/>
      <c r="BN1119" s="24"/>
      <c r="BO1119" s="24"/>
      <c r="BP1119" s="24"/>
      <c r="BQ1119" s="24"/>
      <c r="BR1119" s="24"/>
      <c r="BS1119" s="24"/>
      <c r="BT1119" s="24"/>
      <c r="BU1119" s="24"/>
      <c r="BV1119" s="24"/>
      <c r="BW1119" s="24"/>
      <c r="BX1119" s="24"/>
      <c r="BY1119" s="24"/>
      <c r="BZ1119" s="24"/>
      <c r="CA1119" s="24"/>
      <c r="CB1119" s="24"/>
      <c r="CC1119" s="24"/>
      <c r="CD1119" s="24"/>
      <c r="CE1119" s="24"/>
      <c r="CF1119" s="24"/>
      <c r="CG1119" s="24"/>
    </row>
    <row r="1120" spans="1:85" s="30" customFormat="1" ht="24">
      <c r="A1120" s="6" t="s">
        <v>84</v>
      </c>
      <c r="B1120" s="5" t="s">
        <v>42</v>
      </c>
      <c r="C1120" s="5" t="s">
        <v>9</v>
      </c>
      <c r="D1120" s="5" t="s">
        <v>6</v>
      </c>
      <c r="E1120" s="5" t="s">
        <v>312</v>
      </c>
      <c r="F1120" s="5" t="s">
        <v>83</v>
      </c>
      <c r="G1120" s="121">
        <f t="shared" si="252"/>
        <v>150000</v>
      </c>
      <c r="H1120" s="121">
        <f t="shared" si="252"/>
        <v>879859</v>
      </c>
      <c r="I1120" s="121">
        <f t="shared" si="252"/>
        <v>879859</v>
      </c>
      <c r="J1120" s="117">
        <f t="shared" si="248"/>
        <v>100</v>
      </c>
      <c r="K1120" s="24"/>
      <c r="L1120" s="24"/>
      <c r="M1120" s="24"/>
      <c r="N1120" s="24"/>
      <c r="O1120" s="24"/>
      <c r="P1120" s="24"/>
      <c r="Q1120" s="24"/>
      <c r="R1120" s="24"/>
      <c r="S1120" s="24"/>
      <c r="T1120" s="24"/>
      <c r="U1120" s="24"/>
      <c r="V1120" s="24"/>
      <c r="W1120" s="24"/>
      <c r="X1120" s="24"/>
      <c r="Y1120" s="24"/>
      <c r="Z1120" s="24"/>
      <c r="AA1120" s="24"/>
      <c r="AB1120" s="24"/>
      <c r="AC1120" s="24"/>
      <c r="AD1120" s="24"/>
      <c r="AE1120" s="24"/>
      <c r="AF1120" s="24"/>
      <c r="AG1120" s="24"/>
      <c r="AH1120" s="24"/>
      <c r="AI1120" s="24"/>
      <c r="AJ1120" s="24"/>
      <c r="AK1120" s="24"/>
      <c r="AL1120" s="24"/>
      <c r="AM1120" s="24"/>
      <c r="AN1120" s="24"/>
      <c r="AO1120" s="24"/>
      <c r="AP1120" s="24"/>
      <c r="AQ1120" s="24"/>
      <c r="AR1120" s="24"/>
      <c r="AS1120" s="24"/>
      <c r="AT1120" s="24"/>
      <c r="AU1120" s="24"/>
      <c r="AV1120" s="24"/>
      <c r="AW1120" s="24"/>
      <c r="AX1120" s="24"/>
      <c r="AY1120" s="24"/>
      <c r="AZ1120" s="24"/>
      <c r="BA1120" s="24"/>
      <c r="BB1120" s="24"/>
      <c r="BC1120" s="24"/>
      <c r="BD1120" s="24"/>
      <c r="BE1120" s="24"/>
      <c r="BF1120" s="24"/>
      <c r="BG1120" s="24"/>
      <c r="BH1120" s="24"/>
      <c r="BI1120" s="24"/>
      <c r="BJ1120" s="24"/>
      <c r="BK1120" s="24"/>
      <c r="BL1120" s="24"/>
      <c r="BM1120" s="24"/>
      <c r="BN1120" s="24"/>
      <c r="BO1120" s="24"/>
      <c r="BP1120" s="24"/>
      <c r="BQ1120" s="24"/>
      <c r="BR1120" s="24"/>
      <c r="BS1120" s="24"/>
      <c r="BT1120" s="24"/>
      <c r="BU1120" s="24"/>
      <c r="BV1120" s="24"/>
      <c r="BW1120" s="24"/>
      <c r="BX1120" s="24"/>
      <c r="BY1120" s="24"/>
      <c r="BZ1120" s="24"/>
      <c r="CA1120" s="24"/>
      <c r="CB1120" s="24"/>
      <c r="CC1120" s="24"/>
      <c r="CD1120" s="24"/>
      <c r="CE1120" s="24"/>
      <c r="CF1120" s="24"/>
      <c r="CG1120" s="24"/>
    </row>
    <row r="1121" spans="1:85" s="30" customFormat="1" ht="12">
      <c r="A1121" s="6" t="s">
        <v>156</v>
      </c>
      <c r="B1121" s="5" t="s">
        <v>42</v>
      </c>
      <c r="C1121" s="5" t="s">
        <v>9</v>
      </c>
      <c r="D1121" s="5" t="s">
        <v>6</v>
      </c>
      <c r="E1121" s="5" t="s">
        <v>312</v>
      </c>
      <c r="F1121" s="5" t="s">
        <v>157</v>
      </c>
      <c r="G1121" s="121">
        <v>150000</v>
      </c>
      <c r="H1121" s="121">
        <v>879859</v>
      </c>
      <c r="I1121" s="121">
        <v>879859</v>
      </c>
      <c r="J1121" s="117">
        <f t="shared" si="248"/>
        <v>100</v>
      </c>
      <c r="K1121" s="24"/>
      <c r="L1121" s="24"/>
      <c r="M1121" s="24"/>
      <c r="N1121" s="24"/>
      <c r="O1121" s="24"/>
      <c r="P1121" s="24"/>
      <c r="Q1121" s="24"/>
      <c r="R1121" s="24"/>
      <c r="S1121" s="24"/>
      <c r="T1121" s="24"/>
      <c r="U1121" s="24"/>
      <c r="V1121" s="24"/>
      <c r="W1121" s="24"/>
      <c r="X1121" s="24"/>
      <c r="Y1121" s="24"/>
      <c r="Z1121" s="24"/>
      <c r="AA1121" s="24"/>
      <c r="AB1121" s="24"/>
      <c r="AC1121" s="24"/>
      <c r="AD1121" s="24"/>
      <c r="AE1121" s="24"/>
      <c r="AF1121" s="24"/>
      <c r="AG1121" s="24"/>
      <c r="AH1121" s="24"/>
      <c r="AI1121" s="24"/>
      <c r="AJ1121" s="24"/>
      <c r="AK1121" s="24"/>
      <c r="AL1121" s="24"/>
      <c r="AM1121" s="24"/>
      <c r="AN1121" s="24"/>
      <c r="AO1121" s="24"/>
      <c r="AP1121" s="24"/>
      <c r="AQ1121" s="24"/>
      <c r="AR1121" s="24"/>
      <c r="AS1121" s="24"/>
      <c r="AT1121" s="24"/>
      <c r="AU1121" s="24"/>
      <c r="AV1121" s="24"/>
      <c r="AW1121" s="24"/>
      <c r="AX1121" s="24"/>
      <c r="AY1121" s="24"/>
      <c r="AZ1121" s="24"/>
      <c r="BA1121" s="24"/>
      <c r="BB1121" s="24"/>
      <c r="BC1121" s="24"/>
      <c r="BD1121" s="24"/>
      <c r="BE1121" s="24"/>
      <c r="BF1121" s="24"/>
      <c r="BG1121" s="24"/>
      <c r="BH1121" s="24"/>
      <c r="BI1121" s="24"/>
      <c r="BJ1121" s="24"/>
      <c r="BK1121" s="24"/>
      <c r="BL1121" s="24"/>
      <c r="BM1121" s="24"/>
      <c r="BN1121" s="24"/>
      <c r="BO1121" s="24"/>
      <c r="BP1121" s="24"/>
      <c r="BQ1121" s="24"/>
      <c r="BR1121" s="24"/>
      <c r="BS1121" s="24"/>
      <c r="BT1121" s="24"/>
      <c r="BU1121" s="24"/>
      <c r="BV1121" s="24"/>
      <c r="BW1121" s="24"/>
      <c r="BX1121" s="24"/>
      <c r="BY1121" s="24"/>
      <c r="BZ1121" s="24"/>
      <c r="CA1121" s="24"/>
      <c r="CB1121" s="24"/>
      <c r="CC1121" s="24"/>
      <c r="CD1121" s="24"/>
      <c r="CE1121" s="24"/>
      <c r="CF1121" s="24"/>
      <c r="CG1121" s="24"/>
    </row>
    <row r="1122" spans="1:85" s="30" customFormat="1" ht="24" hidden="1" customHeight="1">
      <c r="A1122" s="45" t="s">
        <v>330</v>
      </c>
      <c r="B1122" s="5" t="s">
        <v>42</v>
      </c>
      <c r="C1122" s="5" t="s">
        <v>9</v>
      </c>
      <c r="D1122" s="5" t="s">
        <v>6</v>
      </c>
      <c r="E1122" s="5" t="s">
        <v>329</v>
      </c>
      <c r="F1122" s="5"/>
      <c r="G1122" s="121">
        <f t="shared" si="252"/>
        <v>0</v>
      </c>
      <c r="H1122" s="121">
        <f t="shared" si="252"/>
        <v>0</v>
      </c>
      <c r="I1122" s="121">
        <f t="shared" si="252"/>
        <v>0</v>
      </c>
      <c r="J1122" s="117" t="e">
        <f t="shared" si="248"/>
        <v>#DIV/0!</v>
      </c>
      <c r="K1122" s="24"/>
      <c r="L1122" s="24"/>
      <c r="M1122" s="24"/>
      <c r="N1122" s="24"/>
      <c r="O1122" s="24"/>
      <c r="P1122" s="24"/>
      <c r="Q1122" s="24"/>
      <c r="R1122" s="24"/>
      <c r="S1122" s="24"/>
      <c r="T1122" s="24"/>
      <c r="U1122" s="24"/>
      <c r="V1122" s="24"/>
      <c r="W1122" s="24"/>
      <c r="X1122" s="24"/>
      <c r="Y1122" s="24"/>
      <c r="Z1122" s="24"/>
      <c r="AA1122" s="24"/>
      <c r="AB1122" s="24"/>
      <c r="AC1122" s="24"/>
      <c r="AD1122" s="24"/>
      <c r="AE1122" s="24"/>
      <c r="AF1122" s="24"/>
      <c r="AG1122" s="24"/>
      <c r="AH1122" s="24"/>
      <c r="AI1122" s="24"/>
      <c r="AJ1122" s="24"/>
      <c r="AK1122" s="24"/>
      <c r="AL1122" s="24"/>
      <c r="AM1122" s="24"/>
      <c r="AN1122" s="24"/>
      <c r="AO1122" s="24"/>
      <c r="AP1122" s="24"/>
      <c r="AQ1122" s="24"/>
      <c r="AR1122" s="24"/>
      <c r="AS1122" s="24"/>
      <c r="AT1122" s="24"/>
      <c r="AU1122" s="24"/>
      <c r="AV1122" s="24"/>
      <c r="AW1122" s="24"/>
      <c r="AX1122" s="24"/>
      <c r="AY1122" s="24"/>
      <c r="AZ1122" s="24"/>
      <c r="BA1122" s="24"/>
      <c r="BB1122" s="24"/>
      <c r="BC1122" s="24"/>
      <c r="BD1122" s="24"/>
      <c r="BE1122" s="24"/>
      <c r="BF1122" s="24"/>
      <c r="BG1122" s="24"/>
      <c r="BH1122" s="24"/>
      <c r="BI1122" s="24"/>
      <c r="BJ1122" s="24"/>
      <c r="BK1122" s="24"/>
      <c r="BL1122" s="24"/>
      <c r="BM1122" s="24"/>
      <c r="BN1122" s="24"/>
      <c r="BO1122" s="24"/>
      <c r="BP1122" s="24"/>
      <c r="BQ1122" s="24"/>
      <c r="BR1122" s="24"/>
      <c r="BS1122" s="24"/>
      <c r="BT1122" s="24"/>
      <c r="BU1122" s="24"/>
      <c r="BV1122" s="24"/>
      <c r="BW1122" s="24"/>
      <c r="BX1122" s="24"/>
      <c r="BY1122" s="24"/>
      <c r="BZ1122" s="24"/>
      <c r="CA1122" s="24"/>
      <c r="CB1122" s="24"/>
      <c r="CC1122" s="24"/>
      <c r="CD1122" s="24"/>
      <c r="CE1122" s="24"/>
      <c r="CF1122" s="24"/>
      <c r="CG1122" s="24"/>
    </row>
    <row r="1123" spans="1:85" s="30" customFormat="1" ht="24" hidden="1" customHeight="1">
      <c r="A1123" s="6" t="s">
        <v>84</v>
      </c>
      <c r="B1123" s="5" t="s">
        <v>42</v>
      </c>
      <c r="C1123" s="5" t="s">
        <v>9</v>
      </c>
      <c r="D1123" s="5" t="s">
        <v>6</v>
      </c>
      <c r="E1123" s="5" t="s">
        <v>329</v>
      </c>
      <c r="F1123" s="5" t="s">
        <v>83</v>
      </c>
      <c r="G1123" s="121">
        <f t="shared" si="252"/>
        <v>0</v>
      </c>
      <c r="H1123" s="121">
        <f t="shared" si="252"/>
        <v>0</v>
      </c>
      <c r="I1123" s="121">
        <f t="shared" si="252"/>
        <v>0</v>
      </c>
      <c r="J1123" s="117" t="e">
        <f t="shared" si="248"/>
        <v>#DIV/0!</v>
      </c>
      <c r="K1123" s="24"/>
      <c r="L1123" s="24"/>
      <c r="M1123" s="24"/>
      <c r="N1123" s="24"/>
      <c r="O1123" s="24"/>
      <c r="P1123" s="24"/>
      <c r="Q1123" s="24"/>
      <c r="R1123" s="24"/>
      <c r="S1123" s="24"/>
      <c r="T1123" s="24"/>
      <c r="U1123" s="24"/>
      <c r="V1123" s="24"/>
      <c r="W1123" s="24"/>
      <c r="X1123" s="24"/>
      <c r="Y1123" s="24"/>
      <c r="Z1123" s="24"/>
      <c r="AA1123" s="24"/>
      <c r="AB1123" s="24"/>
      <c r="AC1123" s="24"/>
      <c r="AD1123" s="24"/>
      <c r="AE1123" s="24"/>
      <c r="AF1123" s="24"/>
      <c r="AG1123" s="24"/>
      <c r="AH1123" s="24"/>
      <c r="AI1123" s="24"/>
      <c r="AJ1123" s="24"/>
      <c r="AK1123" s="24"/>
      <c r="AL1123" s="24"/>
      <c r="AM1123" s="24"/>
      <c r="AN1123" s="24"/>
      <c r="AO1123" s="24"/>
      <c r="AP1123" s="24"/>
      <c r="AQ1123" s="24"/>
      <c r="AR1123" s="24"/>
      <c r="AS1123" s="24"/>
      <c r="AT1123" s="24"/>
      <c r="AU1123" s="24"/>
      <c r="AV1123" s="24"/>
      <c r="AW1123" s="24"/>
      <c r="AX1123" s="24"/>
      <c r="AY1123" s="24"/>
      <c r="AZ1123" s="24"/>
      <c r="BA1123" s="24"/>
      <c r="BB1123" s="24"/>
      <c r="BC1123" s="24"/>
      <c r="BD1123" s="24"/>
      <c r="BE1123" s="24"/>
      <c r="BF1123" s="24"/>
      <c r="BG1123" s="24"/>
      <c r="BH1123" s="24"/>
      <c r="BI1123" s="24"/>
      <c r="BJ1123" s="24"/>
      <c r="BK1123" s="24"/>
      <c r="BL1123" s="24"/>
      <c r="BM1123" s="24"/>
      <c r="BN1123" s="24"/>
      <c r="BO1123" s="24"/>
      <c r="BP1123" s="24"/>
      <c r="BQ1123" s="24"/>
      <c r="BR1123" s="24"/>
      <c r="BS1123" s="24"/>
      <c r="BT1123" s="24"/>
      <c r="BU1123" s="24"/>
      <c r="BV1123" s="24"/>
      <c r="BW1123" s="24"/>
      <c r="BX1123" s="24"/>
      <c r="BY1123" s="24"/>
      <c r="BZ1123" s="24"/>
      <c r="CA1123" s="24"/>
      <c r="CB1123" s="24"/>
      <c r="CC1123" s="24"/>
      <c r="CD1123" s="24"/>
      <c r="CE1123" s="24"/>
      <c r="CF1123" s="24"/>
      <c r="CG1123" s="24"/>
    </row>
    <row r="1124" spans="1:85" s="30" customFormat="1" ht="12" hidden="1" customHeight="1">
      <c r="A1124" s="6" t="s">
        <v>156</v>
      </c>
      <c r="B1124" s="5" t="s">
        <v>42</v>
      </c>
      <c r="C1124" s="5" t="s">
        <v>9</v>
      </c>
      <c r="D1124" s="5" t="s">
        <v>6</v>
      </c>
      <c r="E1124" s="5" t="s">
        <v>329</v>
      </c>
      <c r="F1124" s="5" t="s">
        <v>157</v>
      </c>
      <c r="G1124" s="121"/>
      <c r="H1124" s="121"/>
      <c r="I1124" s="121"/>
      <c r="J1124" s="117" t="e">
        <f t="shared" si="248"/>
        <v>#DIV/0!</v>
      </c>
      <c r="K1124" s="24"/>
      <c r="L1124" s="24"/>
      <c r="M1124" s="24"/>
      <c r="N1124" s="24"/>
      <c r="O1124" s="24"/>
      <c r="P1124" s="24"/>
      <c r="Q1124" s="24"/>
      <c r="R1124" s="24"/>
      <c r="S1124" s="24"/>
      <c r="T1124" s="24"/>
      <c r="U1124" s="24"/>
      <c r="V1124" s="24"/>
      <c r="W1124" s="24"/>
      <c r="X1124" s="24"/>
      <c r="Y1124" s="24"/>
      <c r="Z1124" s="24"/>
      <c r="AA1124" s="24"/>
      <c r="AB1124" s="24"/>
      <c r="AC1124" s="24"/>
      <c r="AD1124" s="24"/>
      <c r="AE1124" s="24"/>
      <c r="AF1124" s="24"/>
      <c r="AG1124" s="24"/>
      <c r="AH1124" s="24"/>
      <c r="AI1124" s="24"/>
      <c r="AJ1124" s="24"/>
      <c r="AK1124" s="24"/>
      <c r="AL1124" s="24"/>
      <c r="AM1124" s="24"/>
      <c r="AN1124" s="24"/>
      <c r="AO1124" s="24"/>
      <c r="AP1124" s="24"/>
      <c r="AQ1124" s="24"/>
      <c r="AR1124" s="24"/>
      <c r="AS1124" s="24"/>
      <c r="AT1124" s="24"/>
      <c r="AU1124" s="24"/>
      <c r="AV1124" s="24"/>
      <c r="AW1124" s="24"/>
      <c r="AX1124" s="24"/>
      <c r="AY1124" s="24"/>
      <c r="AZ1124" s="24"/>
      <c r="BA1124" s="24"/>
      <c r="BB1124" s="24"/>
      <c r="BC1124" s="24"/>
      <c r="BD1124" s="24"/>
      <c r="BE1124" s="24"/>
      <c r="BF1124" s="24"/>
      <c r="BG1124" s="24"/>
      <c r="BH1124" s="24"/>
      <c r="BI1124" s="24"/>
      <c r="BJ1124" s="24"/>
      <c r="BK1124" s="24"/>
      <c r="BL1124" s="24"/>
      <c r="BM1124" s="24"/>
      <c r="BN1124" s="24"/>
      <c r="BO1124" s="24"/>
      <c r="BP1124" s="24"/>
      <c r="BQ1124" s="24"/>
      <c r="BR1124" s="24"/>
      <c r="BS1124" s="24"/>
      <c r="BT1124" s="24"/>
      <c r="BU1124" s="24"/>
      <c r="BV1124" s="24"/>
      <c r="BW1124" s="24"/>
      <c r="BX1124" s="24"/>
      <c r="BY1124" s="24"/>
      <c r="BZ1124" s="24"/>
      <c r="CA1124" s="24"/>
      <c r="CB1124" s="24"/>
      <c r="CC1124" s="24"/>
      <c r="CD1124" s="24"/>
      <c r="CE1124" s="24"/>
      <c r="CF1124" s="24"/>
      <c r="CG1124" s="24"/>
    </row>
    <row r="1125" spans="1:85" s="30" customFormat="1" ht="12">
      <c r="A1125" s="6" t="s">
        <v>102</v>
      </c>
      <c r="B1125" s="5" t="s">
        <v>42</v>
      </c>
      <c r="C1125" s="5" t="s">
        <v>9</v>
      </c>
      <c r="D1125" s="5" t="s">
        <v>6</v>
      </c>
      <c r="E1125" s="5" t="s">
        <v>227</v>
      </c>
      <c r="F1125" s="5"/>
      <c r="G1125" s="121">
        <f>G1129+G1126</f>
        <v>15512760</v>
      </c>
      <c r="H1125" s="121">
        <f>H1129+H1126</f>
        <v>22019937.880000003</v>
      </c>
      <c r="I1125" s="121">
        <f>I1129+I1126</f>
        <v>21939114.080000002</v>
      </c>
      <c r="J1125" s="117">
        <f t="shared" si="248"/>
        <v>99.632951734739407</v>
      </c>
      <c r="K1125" s="24"/>
      <c r="L1125" s="24"/>
      <c r="M1125" s="24"/>
      <c r="N1125" s="24"/>
      <c r="O1125" s="24"/>
      <c r="P1125" s="24"/>
      <c r="Q1125" s="24"/>
      <c r="R1125" s="24"/>
      <c r="S1125" s="24"/>
      <c r="T1125" s="24"/>
      <c r="U1125" s="24"/>
      <c r="V1125" s="24"/>
      <c r="W1125" s="24"/>
      <c r="X1125" s="24"/>
      <c r="Y1125" s="24"/>
      <c r="Z1125" s="24"/>
      <c r="AA1125" s="24"/>
      <c r="AB1125" s="24"/>
      <c r="AC1125" s="24"/>
      <c r="AD1125" s="24"/>
      <c r="AE1125" s="24"/>
      <c r="AF1125" s="24"/>
      <c r="AG1125" s="24"/>
      <c r="AH1125" s="24"/>
      <c r="AI1125" s="24"/>
      <c r="AJ1125" s="24"/>
      <c r="AK1125" s="24"/>
      <c r="AL1125" s="24"/>
      <c r="AM1125" s="24"/>
      <c r="AN1125" s="24"/>
      <c r="AO1125" s="24"/>
      <c r="AP1125" s="24"/>
      <c r="AQ1125" s="24"/>
      <c r="AR1125" s="24"/>
      <c r="AS1125" s="24"/>
      <c r="AT1125" s="24"/>
      <c r="AU1125" s="24"/>
      <c r="AV1125" s="24"/>
      <c r="AW1125" s="24"/>
      <c r="AX1125" s="24"/>
      <c r="AY1125" s="24"/>
      <c r="AZ1125" s="24"/>
      <c r="BA1125" s="24"/>
      <c r="BB1125" s="24"/>
      <c r="BC1125" s="24"/>
      <c r="BD1125" s="24"/>
      <c r="BE1125" s="24"/>
      <c r="BF1125" s="24"/>
      <c r="BG1125" s="24"/>
      <c r="BH1125" s="24"/>
      <c r="BI1125" s="24"/>
      <c r="BJ1125" s="24"/>
      <c r="BK1125" s="24"/>
      <c r="BL1125" s="24"/>
      <c r="BM1125" s="24"/>
      <c r="BN1125" s="24"/>
      <c r="BO1125" s="24"/>
      <c r="BP1125" s="24"/>
      <c r="BQ1125" s="24"/>
      <c r="BR1125" s="24"/>
      <c r="BS1125" s="24"/>
      <c r="BT1125" s="24"/>
      <c r="BU1125" s="24"/>
      <c r="BV1125" s="24"/>
      <c r="BW1125" s="24"/>
      <c r="BX1125" s="24"/>
      <c r="BY1125" s="24"/>
      <c r="BZ1125" s="24"/>
      <c r="CA1125" s="24"/>
      <c r="CB1125" s="24"/>
      <c r="CC1125" s="24"/>
      <c r="CD1125" s="24"/>
      <c r="CE1125" s="24"/>
      <c r="CF1125" s="24"/>
      <c r="CG1125" s="24"/>
    </row>
    <row r="1126" spans="1:85" s="30" customFormat="1" ht="48">
      <c r="A1126" s="6" t="s">
        <v>104</v>
      </c>
      <c r="B1126" s="5" t="s">
        <v>42</v>
      </c>
      <c r="C1126" s="5" t="s">
        <v>9</v>
      </c>
      <c r="D1126" s="5" t="s">
        <v>6</v>
      </c>
      <c r="E1126" s="5" t="s">
        <v>514</v>
      </c>
      <c r="F1126" s="5"/>
      <c r="G1126" s="121">
        <f t="shared" ref="G1126:I1127" si="253">G1127</f>
        <v>14358960</v>
      </c>
      <c r="H1126" s="121">
        <f t="shared" si="253"/>
        <v>20266560.780000001</v>
      </c>
      <c r="I1126" s="121">
        <f t="shared" si="253"/>
        <v>20266560.780000001</v>
      </c>
      <c r="J1126" s="117">
        <f t="shared" si="248"/>
        <v>100</v>
      </c>
      <c r="K1126" s="24"/>
      <c r="L1126" s="24"/>
      <c r="M1126" s="24"/>
      <c r="N1126" s="24"/>
      <c r="O1126" s="24"/>
      <c r="P1126" s="24"/>
      <c r="Q1126" s="24"/>
      <c r="R1126" s="24"/>
      <c r="S1126" s="24"/>
      <c r="T1126" s="24"/>
      <c r="U1126" s="24"/>
      <c r="V1126" s="24"/>
      <c r="W1126" s="24"/>
      <c r="X1126" s="24"/>
      <c r="Y1126" s="24"/>
      <c r="Z1126" s="24"/>
      <c r="AA1126" s="24"/>
      <c r="AB1126" s="24"/>
      <c r="AC1126" s="24"/>
      <c r="AD1126" s="24"/>
      <c r="AE1126" s="24"/>
      <c r="AF1126" s="24"/>
      <c r="AG1126" s="24"/>
      <c r="AH1126" s="24"/>
      <c r="AI1126" s="24"/>
      <c r="AJ1126" s="24"/>
      <c r="AK1126" s="24"/>
      <c r="AL1126" s="24"/>
      <c r="AM1126" s="24"/>
      <c r="AN1126" s="24"/>
      <c r="AO1126" s="24"/>
      <c r="AP1126" s="24"/>
      <c r="AQ1126" s="24"/>
      <c r="AR1126" s="24"/>
      <c r="AS1126" s="24"/>
      <c r="AT1126" s="24"/>
      <c r="AU1126" s="24"/>
      <c r="AV1126" s="24"/>
      <c r="AW1126" s="24"/>
      <c r="AX1126" s="24"/>
      <c r="AY1126" s="24"/>
      <c r="AZ1126" s="24"/>
      <c r="BA1126" s="24"/>
      <c r="BB1126" s="24"/>
      <c r="BC1126" s="24"/>
      <c r="BD1126" s="24"/>
      <c r="BE1126" s="24"/>
      <c r="BF1126" s="24"/>
      <c r="BG1126" s="24"/>
      <c r="BH1126" s="24"/>
      <c r="BI1126" s="24"/>
      <c r="BJ1126" s="24"/>
      <c r="BK1126" s="24"/>
      <c r="BL1126" s="24"/>
      <c r="BM1126" s="24"/>
      <c r="BN1126" s="24"/>
      <c r="BO1126" s="24"/>
      <c r="BP1126" s="24"/>
      <c r="BQ1126" s="24"/>
      <c r="BR1126" s="24"/>
      <c r="BS1126" s="24"/>
      <c r="BT1126" s="24"/>
      <c r="BU1126" s="24"/>
      <c r="BV1126" s="24"/>
      <c r="BW1126" s="24"/>
      <c r="BX1126" s="24"/>
      <c r="BY1126" s="24"/>
      <c r="BZ1126" s="24"/>
      <c r="CA1126" s="24"/>
      <c r="CB1126" s="24"/>
      <c r="CC1126" s="24"/>
      <c r="CD1126" s="24"/>
      <c r="CE1126" s="24"/>
      <c r="CF1126" s="24"/>
      <c r="CG1126" s="24"/>
    </row>
    <row r="1127" spans="1:85" s="30" customFormat="1" ht="24">
      <c r="A1127" s="6" t="s">
        <v>84</v>
      </c>
      <c r="B1127" s="5" t="s">
        <v>42</v>
      </c>
      <c r="C1127" s="5" t="s">
        <v>9</v>
      </c>
      <c r="D1127" s="5" t="s">
        <v>6</v>
      </c>
      <c r="E1127" s="5" t="s">
        <v>514</v>
      </c>
      <c r="F1127" s="5" t="s">
        <v>83</v>
      </c>
      <c r="G1127" s="121">
        <f t="shared" si="253"/>
        <v>14358960</v>
      </c>
      <c r="H1127" s="121">
        <f t="shared" si="253"/>
        <v>20266560.780000001</v>
      </c>
      <c r="I1127" s="121">
        <f t="shared" si="253"/>
        <v>20266560.780000001</v>
      </c>
      <c r="J1127" s="117">
        <f t="shared" si="248"/>
        <v>100</v>
      </c>
      <c r="K1127" s="24"/>
      <c r="L1127" s="24"/>
      <c r="M1127" s="24"/>
      <c r="N1127" s="24"/>
      <c r="O1127" s="24"/>
      <c r="P1127" s="24"/>
      <c r="Q1127" s="24"/>
      <c r="R1127" s="24"/>
      <c r="S1127" s="24"/>
      <c r="T1127" s="24"/>
      <c r="U1127" s="24"/>
      <c r="V1127" s="24"/>
      <c r="W1127" s="24"/>
      <c r="X1127" s="24"/>
      <c r="Y1127" s="24"/>
      <c r="Z1127" s="24"/>
      <c r="AA1127" s="24"/>
      <c r="AB1127" s="24"/>
      <c r="AC1127" s="24"/>
      <c r="AD1127" s="24"/>
      <c r="AE1127" s="24"/>
      <c r="AF1127" s="24"/>
      <c r="AG1127" s="24"/>
      <c r="AH1127" s="24"/>
      <c r="AI1127" s="24"/>
      <c r="AJ1127" s="24"/>
      <c r="AK1127" s="24"/>
      <c r="AL1127" s="24"/>
      <c r="AM1127" s="24"/>
      <c r="AN1127" s="24"/>
      <c r="AO1127" s="24"/>
      <c r="AP1127" s="24"/>
      <c r="AQ1127" s="24"/>
      <c r="AR1127" s="24"/>
      <c r="AS1127" s="24"/>
      <c r="AT1127" s="24"/>
      <c r="AU1127" s="24"/>
      <c r="AV1127" s="24"/>
      <c r="AW1127" s="24"/>
      <c r="AX1127" s="24"/>
      <c r="AY1127" s="24"/>
      <c r="AZ1127" s="24"/>
      <c r="BA1127" s="24"/>
      <c r="BB1127" s="24"/>
      <c r="BC1127" s="24"/>
      <c r="BD1127" s="24"/>
      <c r="BE1127" s="24"/>
      <c r="BF1127" s="24"/>
      <c r="BG1127" s="24"/>
      <c r="BH1127" s="24"/>
      <c r="BI1127" s="24"/>
      <c r="BJ1127" s="24"/>
      <c r="BK1127" s="24"/>
      <c r="BL1127" s="24"/>
      <c r="BM1127" s="24"/>
      <c r="BN1127" s="24"/>
      <c r="BO1127" s="24"/>
      <c r="BP1127" s="24"/>
      <c r="BQ1127" s="24"/>
      <c r="BR1127" s="24"/>
      <c r="BS1127" s="24"/>
      <c r="BT1127" s="24"/>
      <c r="BU1127" s="24"/>
      <c r="BV1127" s="24"/>
      <c r="BW1127" s="24"/>
      <c r="BX1127" s="24"/>
      <c r="BY1127" s="24"/>
      <c r="BZ1127" s="24"/>
      <c r="CA1127" s="24"/>
      <c r="CB1127" s="24"/>
      <c r="CC1127" s="24"/>
      <c r="CD1127" s="24"/>
      <c r="CE1127" s="24"/>
      <c r="CF1127" s="24"/>
      <c r="CG1127" s="24"/>
    </row>
    <row r="1128" spans="1:85" s="30" customFormat="1" ht="12">
      <c r="A1128" s="6" t="s">
        <v>156</v>
      </c>
      <c r="B1128" s="5" t="s">
        <v>42</v>
      </c>
      <c r="C1128" s="5" t="s">
        <v>9</v>
      </c>
      <c r="D1128" s="5" t="s">
        <v>6</v>
      </c>
      <c r="E1128" s="5" t="s">
        <v>514</v>
      </c>
      <c r="F1128" s="5" t="s">
        <v>157</v>
      </c>
      <c r="G1128" s="121">
        <v>14358960</v>
      </c>
      <c r="H1128" s="121">
        <v>20266560.780000001</v>
      </c>
      <c r="I1128" s="121">
        <v>20266560.780000001</v>
      </c>
      <c r="J1128" s="117">
        <f t="shared" si="248"/>
        <v>100</v>
      </c>
      <c r="K1128" s="24"/>
      <c r="L1128" s="24"/>
      <c r="M1128" s="24"/>
      <c r="N1128" s="24"/>
      <c r="O1128" s="24"/>
      <c r="P1128" s="24"/>
      <c r="Q1128" s="24"/>
      <c r="R1128" s="24"/>
      <c r="S1128" s="24"/>
      <c r="T1128" s="24"/>
      <c r="U1128" s="24"/>
      <c r="V1128" s="24"/>
      <c r="W1128" s="24"/>
      <c r="X1128" s="24"/>
      <c r="Y1128" s="24"/>
      <c r="Z1128" s="24"/>
      <c r="AA1128" s="24"/>
      <c r="AB1128" s="24"/>
      <c r="AC1128" s="24"/>
      <c r="AD1128" s="24"/>
      <c r="AE1128" s="24"/>
      <c r="AF1128" s="24"/>
      <c r="AG1128" s="24"/>
      <c r="AH1128" s="24"/>
      <c r="AI1128" s="24"/>
      <c r="AJ1128" s="24"/>
      <c r="AK1128" s="24"/>
      <c r="AL1128" s="24"/>
      <c r="AM1128" s="24"/>
      <c r="AN1128" s="24"/>
      <c r="AO1128" s="24"/>
      <c r="AP1128" s="24"/>
      <c r="AQ1128" s="24"/>
      <c r="AR1128" s="24"/>
      <c r="AS1128" s="24"/>
      <c r="AT1128" s="24"/>
      <c r="AU1128" s="24"/>
      <c r="AV1128" s="24"/>
      <c r="AW1128" s="24"/>
      <c r="AX1128" s="24"/>
      <c r="AY1128" s="24"/>
      <c r="AZ1128" s="24"/>
      <c r="BA1128" s="24"/>
      <c r="BB1128" s="24"/>
      <c r="BC1128" s="24"/>
      <c r="BD1128" s="24"/>
      <c r="BE1128" s="24"/>
      <c r="BF1128" s="24"/>
      <c r="BG1128" s="24"/>
      <c r="BH1128" s="24"/>
      <c r="BI1128" s="24"/>
      <c r="BJ1128" s="24"/>
      <c r="BK1128" s="24"/>
      <c r="BL1128" s="24"/>
      <c r="BM1128" s="24"/>
      <c r="BN1128" s="24"/>
      <c r="BO1128" s="24"/>
      <c r="BP1128" s="24"/>
      <c r="BQ1128" s="24"/>
      <c r="BR1128" s="24"/>
      <c r="BS1128" s="24"/>
      <c r="BT1128" s="24"/>
      <c r="BU1128" s="24"/>
      <c r="BV1128" s="24"/>
      <c r="BW1128" s="24"/>
      <c r="BX1128" s="24"/>
      <c r="BY1128" s="24"/>
      <c r="BZ1128" s="24"/>
      <c r="CA1128" s="24"/>
      <c r="CB1128" s="24"/>
      <c r="CC1128" s="24"/>
      <c r="CD1128" s="24"/>
      <c r="CE1128" s="24"/>
      <c r="CF1128" s="24"/>
      <c r="CG1128" s="24"/>
    </row>
    <row r="1129" spans="1:85" s="30" customFormat="1" ht="24">
      <c r="A1129" s="6" t="s">
        <v>86</v>
      </c>
      <c r="B1129" s="5" t="s">
        <v>42</v>
      </c>
      <c r="C1129" s="5" t="s">
        <v>9</v>
      </c>
      <c r="D1129" s="5" t="s">
        <v>6</v>
      </c>
      <c r="E1129" s="5" t="s">
        <v>266</v>
      </c>
      <c r="F1129" s="5"/>
      <c r="G1129" s="121">
        <f t="shared" ref="G1129:I1130" si="254">G1130</f>
        <v>1153800</v>
      </c>
      <c r="H1129" s="121">
        <f t="shared" si="254"/>
        <v>1753377.1</v>
      </c>
      <c r="I1129" s="121">
        <f t="shared" si="254"/>
        <v>1672553.3</v>
      </c>
      <c r="J1129" s="117">
        <f t="shared" si="248"/>
        <v>95.390392631453892</v>
      </c>
      <c r="K1129" s="24"/>
      <c r="L1129" s="24"/>
      <c r="M1129" s="24"/>
      <c r="N1129" s="24"/>
      <c r="O1129" s="24"/>
      <c r="P1129" s="24"/>
      <c r="Q1129" s="24"/>
      <c r="R1129" s="24"/>
      <c r="S1129" s="24"/>
      <c r="T1129" s="24"/>
      <c r="U1129" s="24"/>
      <c r="V1129" s="24"/>
      <c r="W1129" s="24"/>
      <c r="X1129" s="24"/>
      <c r="Y1129" s="24"/>
      <c r="Z1129" s="24"/>
      <c r="AA1129" s="24"/>
      <c r="AB1129" s="24"/>
      <c r="AC1129" s="24"/>
      <c r="AD1129" s="24"/>
      <c r="AE1129" s="24"/>
      <c r="AF1129" s="24"/>
      <c r="AG1129" s="24"/>
      <c r="AH1129" s="24"/>
      <c r="AI1129" s="24"/>
      <c r="AJ1129" s="24"/>
      <c r="AK1129" s="24"/>
      <c r="AL1129" s="24"/>
      <c r="AM1129" s="24"/>
      <c r="AN1129" s="24"/>
      <c r="AO1129" s="24"/>
      <c r="AP1129" s="24"/>
      <c r="AQ1129" s="24"/>
      <c r="AR1129" s="24"/>
      <c r="AS1129" s="24"/>
      <c r="AT1129" s="24"/>
      <c r="AU1129" s="24"/>
      <c r="AV1129" s="24"/>
      <c r="AW1129" s="24"/>
      <c r="AX1129" s="24"/>
      <c r="AY1129" s="24"/>
      <c r="AZ1129" s="24"/>
      <c r="BA1129" s="24"/>
      <c r="BB1129" s="24"/>
      <c r="BC1129" s="24"/>
      <c r="BD1129" s="24"/>
      <c r="BE1129" s="24"/>
      <c r="BF1129" s="24"/>
      <c r="BG1129" s="24"/>
      <c r="BH1129" s="24"/>
      <c r="BI1129" s="24"/>
      <c r="BJ1129" s="24"/>
      <c r="BK1129" s="24"/>
      <c r="BL1129" s="24"/>
      <c r="BM1129" s="24"/>
      <c r="BN1129" s="24"/>
      <c r="BO1129" s="24"/>
      <c r="BP1129" s="24"/>
      <c r="BQ1129" s="24"/>
      <c r="BR1129" s="24"/>
      <c r="BS1129" s="24"/>
      <c r="BT1129" s="24"/>
      <c r="BU1129" s="24"/>
      <c r="BV1129" s="24"/>
      <c r="BW1129" s="24"/>
      <c r="BX1129" s="24"/>
      <c r="BY1129" s="24"/>
      <c r="BZ1129" s="24"/>
      <c r="CA1129" s="24"/>
      <c r="CB1129" s="24"/>
      <c r="CC1129" s="24"/>
      <c r="CD1129" s="24"/>
      <c r="CE1129" s="24"/>
      <c r="CF1129" s="24"/>
      <c r="CG1129" s="24"/>
    </row>
    <row r="1130" spans="1:85" s="30" customFormat="1" ht="24">
      <c r="A1130" s="6" t="s">
        <v>84</v>
      </c>
      <c r="B1130" s="5" t="s">
        <v>42</v>
      </c>
      <c r="C1130" s="5" t="s">
        <v>9</v>
      </c>
      <c r="D1130" s="5" t="s">
        <v>6</v>
      </c>
      <c r="E1130" s="5" t="s">
        <v>266</v>
      </c>
      <c r="F1130" s="5" t="s">
        <v>83</v>
      </c>
      <c r="G1130" s="121">
        <f t="shared" si="254"/>
        <v>1153800</v>
      </c>
      <c r="H1130" s="121">
        <f t="shared" si="254"/>
        <v>1753377.1</v>
      </c>
      <c r="I1130" s="121">
        <f t="shared" si="254"/>
        <v>1672553.3</v>
      </c>
      <c r="J1130" s="117">
        <f t="shared" si="248"/>
        <v>95.390392631453892</v>
      </c>
      <c r="K1130" s="79"/>
      <c r="L1130" s="79"/>
      <c r="M1130" s="24"/>
      <c r="N1130" s="24"/>
      <c r="O1130" s="24"/>
      <c r="P1130" s="24"/>
      <c r="Q1130" s="24"/>
      <c r="R1130" s="24"/>
      <c r="S1130" s="24"/>
      <c r="T1130" s="24"/>
      <c r="U1130" s="24"/>
      <c r="V1130" s="24"/>
      <c r="W1130" s="24"/>
      <c r="X1130" s="24"/>
      <c r="Y1130" s="24"/>
      <c r="Z1130" s="24"/>
      <c r="AA1130" s="24"/>
      <c r="AB1130" s="24"/>
      <c r="AC1130" s="24"/>
      <c r="AD1130" s="24"/>
      <c r="AE1130" s="24"/>
      <c r="AF1130" s="24"/>
      <c r="AG1130" s="24"/>
      <c r="AH1130" s="24"/>
      <c r="AI1130" s="24"/>
      <c r="AJ1130" s="24"/>
      <c r="AK1130" s="24"/>
      <c r="AL1130" s="24"/>
      <c r="AM1130" s="24"/>
      <c r="AN1130" s="24"/>
      <c r="AO1130" s="24"/>
      <c r="AP1130" s="24"/>
      <c r="AQ1130" s="24"/>
      <c r="AR1130" s="24"/>
      <c r="AS1130" s="24"/>
      <c r="AT1130" s="24"/>
      <c r="AU1130" s="24"/>
      <c r="AV1130" s="24"/>
      <c r="AW1130" s="24"/>
      <c r="AX1130" s="24"/>
      <c r="AY1130" s="24"/>
      <c r="AZ1130" s="24"/>
      <c r="BA1130" s="24"/>
      <c r="BB1130" s="24"/>
      <c r="BC1130" s="24"/>
      <c r="BD1130" s="24"/>
      <c r="BE1130" s="24"/>
      <c r="BF1130" s="24"/>
      <c r="BG1130" s="24"/>
      <c r="BH1130" s="24"/>
      <c r="BI1130" s="24"/>
      <c r="BJ1130" s="24"/>
      <c r="BK1130" s="24"/>
      <c r="BL1130" s="24"/>
      <c r="BM1130" s="24"/>
      <c r="BN1130" s="24"/>
      <c r="BO1130" s="24"/>
      <c r="BP1130" s="24"/>
      <c r="BQ1130" s="24"/>
      <c r="BR1130" s="24"/>
      <c r="BS1130" s="24"/>
      <c r="BT1130" s="24"/>
      <c r="BU1130" s="24"/>
      <c r="BV1130" s="24"/>
      <c r="BW1130" s="24"/>
      <c r="BX1130" s="24"/>
      <c r="BY1130" s="24"/>
      <c r="BZ1130" s="24"/>
      <c r="CA1130" s="24"/>
      <c r="CB1130" s="24"/>
      <c r="CC1130" s="24"/>
      <c r="CD1130" s="24"/>
      <c r="CE1130" s="24"/>
      <c r="CF1130" s="24"/>
      <c r="CG1130" s="24"/>
    </row>
    <row r="1131" spans="1:85" s="30" customFormat="1" ht="12">
      <c r="A1131" s="6" t="s">
        <v>156</v>
      </c>
      <c r="B1131" s="5" t="s">
        <v>42</v>
      </c>
      <c r="C1131" s="5" t="s">
        <v>9</v>
      </c>
      <c r="D1131" s="5" t="s">
        <v>6</v>
      </c>
      <c r="E1131" s="5" t="s">
        <v>266</v>
      </c>
      <c r="F1131" s="5" t="s">
        <v>157</v>
      </c>
      <c r="G1131" s="121">
        <v>1153800</v>
      </c>
      <c r="H1131" s="121">
        <v>1753377.1</v>
      </c>
      <c r="I1131" s="121">
        <v>1672553.3</v>
      </c>
      <c r="J1131" s="117">
        <f t="shared" si="248"/>
        <v>95.390392631453892</v>
      </c>
      <c r="K1131" s="24"/>
      <c r="L1131" s="24"/>
      <c r="M1131" s="24"/>
      <c r="N1131" s="24"/>
      <c r="O1131" s="24"/>
      <c r="P1131" s="24"/>
      <c r="Q1131" s="24"/>
      <c r="R1131" s="24"/>
      <c r="S1131" s="24"/>
      <c r="T1131" s="24"/>
      <c r="U1131" s="24"/>
      <c r="V1131" s="24"/>
      <c r="W1131" s="24"/>
      <c r="X1131" s="24"/>
      <c r="Y1131" s="24"/>
      <c r="Z1131" s="24"/>
      <c r="AA1131" s="24"/>
      <c r="AB1131" s="24"/>
      <c r="AC1131" s="24"/>
      <c r="AD1131" s="24"/>
      <c r="AE1131" s="24"/>
      <c r="AF1131" s="24"/>
      <c r="AG1131" s="24"/>
      <c r="AH1131" s="24"/>
      <c r="AI1131" s="24"/>
      <c r="AJ1131" s="24"/>
      <c r="AK1131" s="24"/>
      <c r="AL1131" s="24"/>
      <c r="AM1131" s="24"/>
      <c r="AN1131" s="24"/>
      <c r="AO1131" s="24"/>
      <c r="AP1131" s="24"/>
      <c r="AQ1131" s="24"/>
      <c r="AR1131" s="24"/>
      <c r="AS1131" s="24"/>
      <c r="AT1131" s="24"/>
      <c r="AU1131" s="24"/>
      <c r="AV1131" s="24"/>
      <c r="AW1131" s="24"/>
      <c r="AX1131" s="24"/>
      <c r="AY1131" s="24"/>
      <c r="AZ1131" s="24"/>
      <c r="BA1131" s="24"/>
      <c r="BB1131" s="24"/>
      <c r="BC1131" s="24"/>
      <c r="BD1131" s="24"/>
      <c r="BE1131" s="24"/>
      <c r="BF1131" s="24"/>
      <c r="BG1131" s="24"/>
      <c r="BH1131" s="24"/>
      <c r="BI1131" s="24"/>
      <c r="BJ1131" s="24"/>
      <c r="BK1131" s="24"/>
      <c r="BL1131" s="24"/>
      <c r="BM1131" s="24"/>
      <c r="BN1131" s="24"/>
      <c r="BO1131" s="24"/>
      <c r="BP1131" s="24"/>
      <c r="BQ1131" s="24"/>
      <c r="BR1131" s="24"/>
      <c r="BS1131" s="24"/>
      <c r="BT1131" s="24"/>
      <c r="BU1131" s="24"/>
      <c r="BV1131" s="24"/>
      <c r="BW1131" s="24"/>
      <c r="BX1131" s="24"/>
      <c r="BY1131" s="24"/>
      <c r="BZ1131" s="24"/>
      <c r="CA1131" s="24"/>
      <c r="CB1131" s="24"/>
      <c r="CC1131" s="24"/>
      <c r="CD1131" s="24"/>
      <c r="CE1131" s="24"/>
      <c r="CF1131" s="24"/>
      <c r="CG1131" s="24"/>
    </row>
    <row r="1132" spans="1:85" s="30" customFormat="1" ht="24">
      <c r="A1132" s="6" t="s">
        <v>468</v>
      </c>
      <c r="B1132" s="5" t="s">
        <v>42</v>
      </c>
      <c r="C1132" s="5" t="s">
        <v>9</v>
      </c>
      <c r="D1132" s="5" t="s">
        <v>6</v>
      </c>
      <c r="E1132" s="5" t="s">
        <v>469</v>
      </c>
      <c r="F1132" s="5"/>
      <c r="G1132" s="121">
        <f t="shared" ref="G1132:I1134" si="255">G1133</f>
        <v>0</v>
      </c>
      <c r="H1132" s="121">
        <f t="shared" si="255"/>
        <v>686925</v>
      </c>
      <c r="I1132" s="121">
        <f t="shared" si="255"/>
        <v>686925</v>
      </c>
      <c r="J1132" s="117">
        <f t="shared" si="248"/>
        <v>100</v>
      </c>
      <c r="K1132" s="24"/>
      <c r="L1132" s="24"/>
      <c r="M1132" s="24"/>
      <c r="N1132" s="24"/>
      <c r="O1132" s="24"/>
      <c r="P1132" s="24"/>
      <c r="Q1132" s="24"/>
      <c r="R1132" s="24"/>
      <c r="S1132" s="24"/>
      <c r="T1132" s="24"/>
      <c r="U1132" s="24"/>
      <c r="V1132" s="24"/>
      <c r="W1132" s="24"/>
      <c r="X1132" s="24"/>
      <c r="Y1132" s="24"/>
      <c r="Z1132" s="24"/>
      <c r="AA1132" s="24"/>
      <c r="AB1132" s="24"/>
      <c r="AC1132" s="24"/>
      <c r="AD1132" s="24"/>
      <c r="AE1132" s="24"/>
      <c r="AF1132" s="24"/>
      <c r="AG1132" s="24"/>
      <c r="AH1132" s="24"/>
      <c r="AI1132" s="24"/>
      <c r="AJ1132" s="24"/>
      <c r="AK1132" s="24"/>
      <c r="AL1132" s="24"/>
      <c r="AM1132" s="24"/>
      <c r="AN1132" s="24"/>
      <c r="AO1132" s="24"/>
      <c r="AP1132" s="24"/>
      <c r="AQ1132" s="24"/>
      <c r="AR1132" s="24"/>
      <c r="AS1132" s="24"/>
      <c r="AT1132" s="24"/>
      <c r="AU1132" s="24"/>
      <c r="AV1132" s="24"/>
      <c r="AW1132" s="24"/>
      <c r="AX1132" s="24"/>
      <c r="AY1132" s="24"/>
      <c r="AZ1132" s="24"/>
      <c r="BA1132" s="24"/>
      <c r="BB1132" s="24"/>
      <c r="BC1132" s="24"/>
      <c r="BD1132" s="24"/>
      <c r="BE1132" s="24"/>
      <c r="BF1132" s="24"/>
      <c r="BG1132" s="24"/>
      <c r="BH1132" s="24"/>
      <c r="BI1132" s="24"/>
      <c r="BJ1132" s="24"/>
      <c r="BK1132" s="24"/>
      <c r="BL1132" s="24"/>
      <c r="BM1132" s="24"/>
      <c r="BN1132" s="24"/>
      <c r="BO1132" s="24"/>
      <c r="BP1132" s="24"/>
      <c r="BQ1132" s="24"/>
      <c r="BR1132" s="24"/>
      <c r="BS1132" s="24"/>
      <c r="BT1132" s="24"/>
      <c r="BU1132" s="24"/>
      <c r="BV1132" s="24"/>
      <c r="BW1132" s="24"/>
      <c r="BX1132" s="24"/>
      <c r="BY1132" s="24"/>
      <c r="BZ1132" s="24"/>
      <c r="CA1132" s="24"/>
      <c r="CB1132" s="24"/>
      <c r="CC1132" s="24"/>
      <c r="CD1132" s="24"/>
      <c r="CE1132" s="24"/>
      <c r="CF1132" s="24"/>
      <c r="CG1132" s="24"/>
    </row>
    <row r="1133" spans="1:85" s="30" customFormat="1" ht="24">
      <c r="A1133" s="6" t="s">
        <v>723</v>
      </c>
      <c r="B1133" s="5" t="s">
        <v>42</v>
      </c>
      <c r="C1133" s="5" t="s">
        <v>9</v>
      </c>
      <c r="D1133" s="5" t="s">
        <v>6</v>
      </c>
      <c r="E1133" s="5" t="s">
        <v>471</v>
      </c>
      <c r="F1133" s="5"/>
      <c r="G1133" s="121">
        <f t="shared" si="255"/>
        <v>0</v>
      </c>
      <c r="H1133" s="121">
        <f t="shared" si="255"/>
        <v>686925</v>
      </c>
      <c r="I1133" s="121">
        <f t="shared" si="255"/>
        <v>686925</v>
      </c>
      <c r="J1133" s="117">
        <f t="shared" si="248"/>
        <v>100</v>
      </c>
      <c r="K1133" s="24"/>
      <c r="L1133" s="24"/>
      <c r="M1133" s="24"/>
      <c r="N1133" s="24"/>
      <c r="O1133" s="24"/>
      <c r="P1133" s="24"/>
      <c r="Q1133" s="24"/>
      <c r="R1133" s="24"/>
      <c r="S1133" s="24"/>
      <c r="T1133" s="24"/>
      <c r="U1133" s="24"/>
      <c r="V1133" s="24"/>
      <c r="W1133" s="24"/>
      <c r="X1133" s="24"/>
      <c r="Y1133" s="24"/>
      <c r="Z1133" s="24"/>
      <c r="AA1133" s="24"/>
      <c r="AB1133" s="24"/>
      <c r="AC1133" s="24"/>
      <c r="AD1133" s="24"/>
      <c r="AE1133" s="24"/>
      <c r="AF1133" s="24"/>
      <c r="AG1133" s="24"/>
      <c r="AH1133" s="24"/>
      <c r="AI1133" s="24"/>
      <c r="AJ1133" s="24"/>
      <c r="AK1133" s="24"/>
      <c r="AL1133" s="24"/>
      <c r="AM1133" s="24"/>
      <c r="AN1133" s="24"/>
      <c r="AO1133" s="24"/>
      <c r="AP1133" s="24"/>
      <c r="AQ1133" s="24"/>
      <c r="AR1133" s="24"/>
      <c r="AS1133" s="24"/>
      <c r="AT1133" s="24"/>
      <c r="AU1133" s="24"/>
      <c r="AV1133" s="24"/>
      <c r="AW1133" s="24"/>
      <c r="AX1133" s="24"/>
      <c r="AY1133" s="24"/>
      <c r="AZ1133" s="24"/>
      <c r="BA1133" s="24"/>
      <c r="BB1133" s="24"/>
      <c r="BC1133" s="24"/>
      <c r="BD1133" s="24"/>
      <c r="BE1133" s="24"/>
      <c r="BF1133" s="24"/>
      <c r="BG1133" s="24"/>
      <c r="BH1133" s="24"/>
      <c r="BI1133" s="24"/>
      <c r="BJ1133" s="24"/>
      <c r="BK1133" s="24"/>
      <c r="BL1133" s="24"/>
      <c r="BM1133" s="24"/>
      <c r="BN1133" s="24"/>
      <c r="BO1133" s="24"/>
      <c r="BP1133" s="24"/>
      <c r="BQ1133" s="24"/>
      <c r="BR1133" s="24"/>
      <c r="BS1133" s="24"/>
      <c r="BT1133" s="24"/>
      <c r="BU1133" s="24"/>
      <c r="BV1133" s="24"/>
      <c r="BW1133" s="24"/>
      <c r="BX1133" s="24"/>
      <c r="BY1133" s="24"/>
      <c r="BZ1133" s="24"/>
      <c r="CA1133" s="24"/>
      <c r="CB1133" s="24"/>
      <c r="CC1133" s="24"/>
      <c r="CD1133" s="24"/>
      <c r="CE1133" s="24"/>
      <c r="CF1133" s="24"/>
      <c r="CG1133" s="24"/>
    </row>
    <row r="1134" spans="1:85" s="30" customFormat="1" ht="24">
      <c r="A1134" s="6" t="s">
        <v>84</v>
      </c>
      <c r="B1134" s="5" t="s">
        <v>42</v>
      </c>
      <c r="C1134" s="5" t="s">
        <v>9</v>
      </c>
      <c r="D1134" s="5" t="s">
        <v>6</v>
      </c>
      <c r="E1134" s="5" t="s">
        <v>471</v>
      </c>
      <c r="F1134" s="5" t="s">
        <v>83</v>
      </c>
      <c r="G1134" s="121">
        <f t="shared" si="255"/>
        <v>0</v>
      </c>
      <c r="H1134" s="121">
        <f t="shared" si="255"/>
        <v>686925</v>
      </c>
      <c r="I1134" s="121">
        <f t="shared" si="255"/>
        <v>686925</v>
      </c>
      <c r="J1134" s="117">
        <f t="shared" si="248"/>
        <v>100</v>
      </c>
      <c r="K1134" s="24"/>
      <c r="L1134" s="24"/>
      <c r="M1134" s="24"/>
      <c r="N1134" s="24"/>
      <c r="O1134" s="24"/>
      <c r="P1134" s="24"/>
      <c r="Q1134" s="24"/>
      <c r="R1134" s="24"/>
      <c r="S1134" s="24"/>
      <c r="T1134" s="24"/>
      <c r="U1134" s="24"/>
      <c r="V1134" s="24"/>
      <c r="W1134" s="24"/>
      <c r="X1134" s="24"/>
      <c r="Y1134" s="24"/>
      <c r="Z1134" s="24"/>
      <c r="AA1134" s="24"/>
      <c r="AB1134" s="24"/>
      <c r="AC1134" s="24"/>
      <c r="AD1134" s="24"/>
      <c r="AE1134" s="24"/>
      <c r="AF1134" s="24"/>
      <c r="AG1134" s="24"/>
      <c r="AH1134" s="24"/>
      <c r="AI1134" s="24"/>
      <c r="AJ1134" s="24"/>
      <c r="AK1134" s="24"/>
      <c r="AL1134" s="24"/>
      <c r="AM1134" s="24"/>
      <c r="AN1134" s="24"/>
      <c r="AO1134" s="24"/>
      <c r="AP1134" s="24"/>
      <c r="AQ1134" s="24"/>
      <c r="AR1134" s="24"/>
      <c r="AS1134" s="24"/>
      <c r="AT1134" s="24"/>
      <c r="AU1134" s="24"/>
      <c r="AV1134" s="24"/>
      <c r="AW1134" s="24"/>
      <c r="AX1134" s="24"/>
      <c r="AY1134" s="24"/>
      <c r="AZ1134" s="24"/>
      <c r="BA1134" s="24"/>
      <c r="BB1134" s="24"/>
      <c r="BC1134" s="24"/>
      <c r="BD1134" s="24"/>
      <c r="BE1134" s="24"/>
      <c r="BF1134" s="24"/>
      <c r="BG1134" s="24"/>
      <c r="BH1134" s="24"/>
      <c r="BI1134" s="24"/>
      <c r="BJ1134" s="24"/>
      <c r="BK1134" s="24"/>
      <c r="BL1134" s="24"/>
      <c r="BM1134" s="24"/>
      <c r="BN1134" s="24"/>
      <c r="BO1134" s="24"/>
      <c r="BP1134" s="24"/>
      <c r="BQ1134" s="24"/>
      <c r="BR1134" s="24"/>
      <c r="BS1134" s="24"/>
      <c r="BT1134" s="24"/>
      <c r="BU1134" s="24"/>
      <c r="BV1134" s="24"/>
      <c r="BW1134" s="24"/>
      <c r="BX1134" s="24"/>
      <c r="BY1134" s="24"/>
      <c r="BZ1134" s="24"/>
      <c r="CA1134" s="24"/>
      <c r="CB1134" s="24"/>
      <c r="CC1134" s="24"/>
      <c r="CD1134" s="24"/>
      <c r="CE1134" s="24"/>
      <c r="CF1134" s="24"/>
      <c r="CG1134" s="24"/>
    </row>
    <row r="1135" spans="1:85" s="30" customFormat="1" ht="12">
      <c r="A1135" s="6" t="s">
        <v>156</v>
      </c>
      <c r="B1135" s="5" t="s">
        <v>42</v>
      </c>
      <c r="C1135" s="5" t="s">
        <v>9</v>
      </c>
      <c r="D1135" s="5" t="s">
        <v>6</v>
      </c>
      <c r="E1135" s="5" t="s">
        <v>471</v>
      </c>
      <c r="F1135" s="5" t="s">
        <v>157</v>
      </c>
      <c r="G1135" s="121"/>
      <c r="H1135" s="121">
        <v>686925</v>
      </c>
      <c r="I1135" s="121">
        <v>686925</v>
      </c>
      <c r="J1135" s="117">
        <f t="shared" si="248"/>
        <v>100</v>
      </c>
      <c r="K1135" s="24"/>
      <c r="L1135" s="24"/>
      <c r="M1135" s="24"/>
      <c r="N1135" s="24"/>
      <c r="O1135" s="24"/>
      <c r="P1135" s="24"/>
      <c r="Q1135" s="24"/>
      <c r="R1135" s="24"/>
      <c r="S1135" s="24"/>
      <c r="T1135" s="24"/>
      <c r="U1135" s="24"/>
      <c r="V1135" s="24"/>
      <c r="W1135" s="24"/>
      <c r="X1135" s="24"/>
      <c r="Y1135" s="24"/>
      <c r="Z1135" s="24"/>
      <c r="AA1135" s="24"/>
      <c r="AB1135" s="24"/>
      <c r="AC1135" s="24"/>
      <c r="AD1135" s="24"/>
      <c r="AE1135" s="24"/>
      <c r="AF1135" s="24"/>
      <c r="AG1135" s="24"/>
      <c r="AH1135" s="24"/>
      <c r="AI1135" s="24"/>
      <c r="AJ1135" s="24"/>
      <c r="AK1135" s="24"/>
      <c r="AL1135" s="24"/>
      <c r="AM1135" s="24"/>
      <c r="AN1135" s="24"/>
      <c r="AO1135" s="24"/>
      <c r="AP1135" s="24"/>
      <c r="AQ1135" s="24"/>
      <c r="AR1135" s="24"/>
      <c r="AS1135" s="24"/>
      <c r="AT1135" s="24"/>
      <c r="AU1135" s="24"/>
      <c r="AV1135" s="24"/>
      <c r="AW1135" s="24"/>
      <c r="AX1135" s="24"/>
      <c r="AY1135" s="24"/>
      <c r="AZ1135" s="24"/>
      <c r="BA1135" s="24"/>
      <c r="BB1135" s="24"/>
      <c r="BC1135" s="24"/>
      <c r="BD1135" s="24"/>
      <c r="BE1135" s="24"/>
      <c r="BF1135" s="24"/>
      <c r="BG1135" s="24"/>
      <c r="BH1135" s="24"/>
      <c r="BI1135" s="24"/>
      <c r="BJ1135" s="24"/>
      <c r="BK1135" s="24"/>
      <c r="BL1135" s="24"/>
      <c r="BM1135" s="24"/>
      <c r="BN1135" s="24"/>
      <c r="BO1135" s="24"/>
      <c r="BP1135" s="24"/>
      <c r="BQ1135" s="24"/>
      <c r="BR1135" s="24"/>
      <c r="BS1135" s="24"/>
      <c r="BT1135" s="24"/>
      <c r="BU1135" s="24"/>
      <c r="BV1135" s="24"/>
      <c r="BW1135" s="24"/>
      <c r="BX1135" s="24"/>
      <c r="BY1135" s="24"/>
      <c r="BZ1135" s="24"/>
      <c r="CA1135" s="24"/>
      <c r="CB1135" s="24"/>
      <c r="CC1135" s="24"/>
      <c r="CD1135" s="24"/>
      <c r="CE1135" s="24"/>
      <c r="CF1135" s="24"/>
      <c r="CG1135" s="24"/>
    </row>
    <row r="1136" spans="1:85" s="30" customFormat="1" ht="24">
      <c r="A1136" s="6" t="s">
        <v>454</v>
      </c>
      <c r="B1136" s="5" t="s">
        <v>42</v>
      </c>
      <c r="C1136" s="5" t="s">
        <v>9</v>
      </c>
      <c r="D1136" s="5" t="s">
        <v>6</v>
      </c>
      <c r="E1136" s="5" t="s">
        <v>160</v>
      </c>
      <c r="F1136" s="5"/>
      <c r="G1136" s="121">
        <f t="shared" ref="G1136:I1140" si="256">G1137</f>
        <v>0</v>
      </c>
      <c r="H1136" s="121">
        <f t="shared" si="256"/>
        <v>0</v>
      </c>
      <c r="I1136" s="121">
        <f t="shared" si="256"/>
        <v>0</v>
      </c>
      <c r="J1136" s="117" t="e">
        <f t="shared" si="248"/>
        <v>#DIV/0!</v>
      </c>
      <c r="K1136" s="24"/>
      <c r="L1136" s="24"/>
      <c r="M1136" s="24"/>
      <c r="N1136" s="24"/>
      <c r="O1136" s="24"/>
      <c r="P1136" s="24"/>
      <c r="Q1136" s="24"/>
      <c r="R1136" s="24"/>
      <c r="S1136" s="24"/>
      <c r="T1136" s="24"/>
      <c r="U1136" s="24"/>
      <c r="V1136" s="24"/>
      <c r="W1136" s="24"/>
      <c r="X1136" s="24"/>
      <c r="Y1136" s="24"/>
      <c r="Z1136" s="24"/>
      <c r="AA1136" s="24"/>
      <c r="AB1136" s="24"/>
      <c r="AC1136" s="24"/>
      <c r="AD1136" s="24"/>
      <c r="AE1136" s="24"/>
      <c r="AF1136" s="24"/>
      <c r="AG1136" s="24"/>
      <c r="AH1136" s="24"/>
      <c r="AI1136" s="24"/>
      <c r="AJ1136" s="24"/>
      <c r="AK1136" s="24"/>
      <c r="AL1136" s="24"/>
      <c r="AM1136" s="24"/>
      <c r="AN1136" s="24"/>
      <c r="AO1136" s="24"/>
      <c r="AP1136" s="24"/>
      <c r="AQ1136" s="24"/>
      <c r="AR1136" s="24"/>
      <c r="AS1136" s="24"/>
      <c r="AT1136" s="24"/>
      <c r="AU1136" s="24"/>
      <c r="AV1136" s="24"/>
      <c r="AW1136" s="24"/>
      <c r="AX1136" s="24"/>
      <c r="AY1136" s="24"/>
      <c r="AZ1136" s="24"/>
      <c r="BA1136" s="24"/>
      <c r="BB1136" s="24"/>
      <c r="BC1136" s="24"/>
      <c r="BD1136" s="24"/>
      <c r="BE1136" s="24"/>
      <c r="BF1136" s="24"/>
      <c r="BG1136" s="24"/>
      <c r="BH1136" s="24"/>
      <c r="BI1136" s="24"/>
      <c r="BJ1136" s="24"/>
      <c r="BK1136" s="24"/>
      <c r="BL1136" s="24"/>
      <c r="BM1136" s="24"/>
      <c r="BN1136" s="24"/>
      <c r="BO1136" s="24"/>
      <c r="BP1136" s="24"/>
      <c r="BQ1136" s="24"/>
      <c r="BR1136" s="24"/>
      <c r="BS1136" s="24"/>
      <c r="BT1136" s="24"/>
      <c r="BU1136" s="24"/>
      <c r="BV1136" s="24"/>
      <c r="BW1136" s="24"/>
      <c r="BX1136" s="24"/>
      <c r="BY1136" s="24"/>
      <c r="BZ1136" s="24"/>
      <c r="CA1136" s="24"/>
      <c r="CB1136" s="24"/>
      <c r="CC1136" s="24"/>
      <c r="CD1136" s="24"/>
      <c r="CE1136" s="24"/>
      <c r="CF1136" s="24"/>
      <c r="CG1136" s="24"/>
    </row>
    <row r="1137" spans="1:85" s="30" customFormat="1" ht="12">
      <c r="A1137" s="14" t="s">
        <v>455</v>
      </c>
      <c r="B1137" s="5" t="s">
        <v>42</v>
      </c>
      <c r="C1137" s="5" t="s">
        <v>9</v>
      </c>
      <c r="D1137" s="5" t="s">
        <v>6</v>
      </c>
      <c r="E1137" s="5" t="s">
        <v>299</v>
      </c>
      <c r="F1137" s="5"/>
      <c r="G1137" s="121">
        <f t="shared" si="256"/>
        <v>0</v>
      </c>
      <c r="H1137" s="121">
        <f t="shared" si="256"/>
        <v>0</v>
      </c>
      <c r="I1137" s="121">
        <f t="shared" si="256"/>
        <v>0</v>
      </c>
      <c r="J1137" s="117" t="e">
        <f t="shared" si="248"/>
        <v>#DIV/0!</v>
      </c>
      <c r="K1137" s="24"/>
      <c r="L1137" s="24"/>
      <c r="M1137" s="24"/>
      <c r="N1137" s="24"/>
      <c r="O1137" s="24"/>
      <c r="P1137" s="24"/>
      <c r="Q1137" s="24"/>
      <c r="R1137" s="24"/>
      <c r="S1137" s="24"/>
      <c r="T1137" s="24"/>
      <c r="U1137" s="24"/>
      <c r="V1137" s="24"/>
      <c r="W1137" s="24"/>
      <c r="X1137" s="24"/>
      <c r="Y1137" s="24"/>
      <c r="Z1137" s="24"/>
      <c r="AA1137" s="24"/>
      <c r="AB1137" s="24"/>
      <c r="AC1137" s="24"/>
      <c r="AD1137" s="24"/>
      <c r="AE1137" s="24"/>
      <c r="AF1137" s="24"/>
      <c r="AG1137" s="24"/>
      <c r="AH1137" s="24"/>
      <c r="AI1137" s="24"/>
      <c r="AJ1137" s="24"/>
      <c r="AK1137" s="24"/>
      <c r="AL1137" s="24"/>
      <c r="AM1137" s="24"/>
      <c r="AN1137" s="24"/>
      <c r="AO1137" s="24"/>
      <c r="AP1137" s="24"/>
      <c r="AQ1137" s="24"/>
      <c r="AR1137" s="24"/>
      <c r="AS1137" s="24"/>
      <c r="AT1137" s="24"/>
      <c r="AU1137" s="24"/>
      <c r="AV1137" s="24"/>
      <c r="AW1137" s="24"/>
      <c r="AX1137" s="24"/>
      <c r="AY1137" s="24"/>
      <c r="AZ1137" s="24"/>
      <c r="BA1137" s="24"/>
      <c r="BB1137" s="24"/>
      <c r="BC1137" s="24"/>
      <c r="BD1137" s="24"/>
      <c r="BE1137" s="24"/>
      <c r="BF1137" s="24"/>
      <c r="BG1137" s="24"/>
      <c r="BH1137" s="24"/>
      <c r="BI1137" s="24"/>
      <c r="BJ1137" s="24"/>
      <c r="BK1137" s="24"/>
      <c r="BL1137" s="24"/>
      <c r="BM1137" s="24"/>
      <c r="BN1137" s="24"/>
      <c r="BO1137" s="24"/>
      <c r="BP1137" s="24"/>
      <c r="BQ1137" s="24"/>
      <c r="BR1137" s="24"/>
      <c r="BS1137" s="24"/>
      <c r="BT1137" s="24"/>
      <c r="BU1137" s="24"/>
      <c r="BV1137" s="24"/>
      <c r="BW1137" s="24"/>
      <c r="BX1137" s="24"/>
      <c r="BY1137" s="24"/>
      <c r="BZ1137" s="24"/>
      <c r="CA1137" s="24"/>
      <c r="CB1137" s="24"/>
      <c r="CC1137" s="24"/>
      <c r="CD1137" s="24"/>
      <c r="CE1137" s="24"/>
      <c r="CF1137" s="24"/>
      <c r="CG1137" s="24"/>
    </row>
    <row r="1138" spans="1:85" s="30" customFormat="1" ht="12">
      <c r="A1138" s="6" t="s">
        <v>584</v>
      </c>
      <c r="B1138" s="5" t="s">
        <v>42</v>
      </c>
      <c r="C1138" s="5" t="s">
        <v>9</v>
      </c>
      <c r="D1138" s="5" t="s">
        <v>6</v>
      </c>
      <c r="E1138" s="5" t="s">
        <v>585</v>
      </c>
      <c r="F1138" s="5"/>
      <c r="G1138" s="121">
        <f t="shared" si="256"/>
        <v>0</v>
      </c>
      <c r="H1138" s="121">
        <f t="shared" si="256"/>
        <v>0</v>
      </c>
      <c r="I1138" s="121">
        <f t="shared" si="256"/>
        <v>0</v>
      </c>
      <c r="J1138" s="117" t="e">
        <f t="shared" si="248"/>
        <v>#DIV/0!</v>
      </c>
      <c r="K1138" s="24"/>
      <c r="L1138" s="24"/>
      <c r="M1138" s="24"/>
      <c r="N1138" s="24"/>
      <c r="O1138" s="24"/>
      <c r="P1138" s="24"/>
      <c r="Q1138" s="24"/>
      <c r="R1138" s="24"/>
      <c r="S1138" s="24"/>
      <c r="T1138" s="24"/>
      <c r="U1138" s="24"/>
      <c r="V1138" s="24"/>
      <c r="W1138" s="24"/>
      <c r="X1138" s="24"/>
      <c r="Y1138" s="24"/>
      <c r="Z1138" s="24"/>
      <c r="AA1138" s="24"/>
      <c r="AB1138" s="24"/>
      <c r="AC1138" s="24"/>
      <c r="AD1138" s="24"/>
      <c r="AE1138" s="24"/>
      <c r="AF1138" s="24"/>
      <c r="AG1138" s="24"/>
      <c r="AH1138" s="24"/>
      <c r="AI1138" s="24"/>
      <c r="AJ1138" s="24"/>
      <c r="AK1138" s="24"/>
      <c r="AL1138" s="24"/>
      <c r="AM1138" s="24"/>
      <c r="AN1138" s="24"/>
      <c r="AO1138" s="24"/>
      <c r="AP1138" s="24"/>
      <c r="AQ1138" s="24"/>
      <c r="AR1138" s="24"/>
      <c r="AS1138" s="24"/>
      <c r="AT1138" s="24"/>
      <c r="AU1138" s="24"/>
      <c r="AV1138" s="24"/>
      <c r="AW1138" s="24"/>
      <c r="AX1138" s="24"/>
      <c r="AY1138" s="24"/>
      <c r="AZ1138" s="24"/>
      <c r="BA1138" s="24"/>
      <c r="BB1138" s="24"/>
      <c r="BC1138" s="24"/>
      <c r="BD1138" s="24"/>
      <c r="BE1138" s="24"/>
      <c r="BF1138" s="24"/>
      <c r="BG1138" s="24"/>
      <c r="BH1138" s="24"/>
      <c r="BI1138" s="24"/>
      <c r="BJ1138" s="24"/>
      <c r="BK1138" s="24"/>
      <c r="BL1138" s="24"/>
      <c r="BM1138" s="24"/>
      <c r="BN1138" s="24"/>
      <c r="BO1138" s="24"/>
      <c r="BP1138" s="24"/>
      <c r="BQ1138" s="24"/>
      <c r="BR1138" s="24"/>
      <c r="BS1138" s="24"/>
      <c r="BT1138" s="24"/>
      <c r="BU1138" s="24"/>
      <c r="BV1138" s="24"/>
      <c r="BW1138" s="24"/>
      <c r="BX1138" s="24"/>
      <c r="BY1138" s="24"/>
      <c r="BZ1138" s="24"/>
      <c r="CA1138" s="24"/>
      <c r="CB1138" s="24"/>
      <c r="CC1138" s="24"/>
      <c r="CD1138" s="24"/>
      <c r="CE1138" s="24"/>
      <c r="CF1138" s="24"/>
      <c r="CG1138" s="24"/>
    </row>
    <row r="1139" spans="1:85" s="30" customFormat="1" ht="12">
      <c r="A1139" s="6" t="s">
        <v>693</v>
      </c>
      <c r="B1139" s="5" t="s">
        <v>42</v>
      </c>
      <c r="C1139" s="5" t="s">
        <v>9</v>
      </c>
      <c r="D1139" s="5" t="s">
        <v>6</v>
      </c>
      <c r="E1139" s="5" t="s">
        <v>583</v>
      </c>
      <c r="F1139" s="5"/>
      <c r="G1139" s="121">
        <f t="shared" si="256"/>
        <v>0</v>
      </c>
      <c r="H1139" s="121">
        <f t="shared" si="256"/>
        <v>0</v>
      </c>
      <c r="I1139" s="121">
        <f t="shared" si="256"/>
        <v>0</v>
      </c>
      <c r="J1139" s="117" t="e">
        <f t="shared" si="248"/>
        <v>#DIV/0!</v>
      </c>
      <c r="K1139" s="24"/>
      <c r="L1139" s="24"/>
      <c r="M1139" s="24"/>
      <c r="N1139" s="24"/>
      <c r="O1139" s="24"/>
      <c r="P1139" s="24"/>
      <c r="Q1139" s="24"/>
      <c r="R1139" s="24"/>
      <c r="S1139" s="24"/>
      <c r="T1139" s="24"/>
      <c r="U1139" s="24"/>
      <c r="V1139" s="24"/>
      <c r="W1139" s="24"/>
      <c r="X1139" s="24"/>
      <c r="Y1139" s="24"/>
      <c r="Z1139" s="24"/>
      <c r="AA1139" s="24"/>
      <c r="AB1139" s="24"/>
      <c r="AC1139" s="24"/>
      <c r="AD1139" s="24"/>
      <c r="AE1139" s="24"/>
      <c r="AF1139" s="24"/>
      <c r="AG1139" s="24"/>
      <c r="AH1139" s="24"/>
      <c r="AI1139" s="24"/>
      <c r="AJ1139" s="24"/>
      <c r="AK1139" s="24"/>
      <c r="AL1139" s="24"/>
      <c r="AM1139" s="24"/>
      <c r="AN1139" s="24"/>
      <c r="AO1139" s="24"/>
      <c r="AP1139" s="24"/>
      <c r="AQ1139" s="24"/>
      <c r="AR1139" s="24"/>
      <c r="AS1139" s="24"/>
      <c r="AT1139" s="24"/>
      <c r="AU1139" s="24"/>
      <c r="AV1139" s="24"/>
      <c r="AW1139" s="24"/>
      <c r="AX1139" s="24"/>
      <c r="AY1139" s="24"/>
      <c r="AZ1139" s="24"/>
      <c r="BA1139" s="24"/>
      <c r="BB1139" s="24"/>
      <c r="BC1139" s="24"/>
      <c r="BD1139" s="24"/>
      <c r="BE1139" s="24"/>
      <c r="BF1139" s="24"/>
      <c r="BG1139" s="24"/>
      <c r="BH1139" s="24"/>
      <c r="BI1139" s="24"/>
      <c r="BJ1139" s="24"/>
      <c r="BK1139" s="24"/>
      <c r="BL1139" s="24"/>
      <c r="BM1139" s="24"/>
      <c r="BN1139" s="24"/>
      <c r="BO1139" s="24"/>
      <c r="BP1139" s="24"/>
      <c r="BQ1139" s="24"/>
      <c r="BR1139" s="24"/>
      <c r="BS1139" s="24"/>
      <c r="BT1139" s="24"/>
      <c r="BU1139" s="24"/>
      <c r="BV1139" s="24"/>
      <c r="BW1139" s="24"/>
      <c r="BX1139" s="24"/>
      <c r="BY1139" s="24"/>
      <c r="BZ1139" s="24"/>
      <c r="CA1139" s="24"/>
      <c r="CB1139" s="24"/>
      <c r="CC1139" s="24"/>
      <c r="CD1139" s="24"/>
      <c r="CE1139" s="24"/>
      <c r="CF1139" s="24"/>
      <c r="CG1139" s="24"/>
    </row>
    <row r="1140" spans="1:85" s="30" customFormat="1" ht="24">
      <c r="A1140" s="6" t="s">
        <v>84</v>
      </c>
      <c r="B1140" s="5" t="s">
        <v>42</v>
      </c>
      <c r="C1140" s="5" t="s">
        <v>9</v>
      </c>
      <c r="D1140" s="5" t="s">
        <v>6</v>
      </c>
      <c r="E1140" s="5" t="s">
        <v>583</v>
      </c>
      <c r="F1140" s="5" t="s">
        <v>83</v>
      </c>
      <c r="G1140" s="121">
        <f t="shared" si="256"/>
        <v>0</v>
      </c>
      <c r="H1140" s="121">
        <f t="shared" si="256"/>
        <v>0</v>
      </c>
      <c r="I1140" s="121">
        <f t="shared" si="256"/>
        <v>0</v>
      </c>
      <c r="J1140" s="117" t="e">
        <f t="shared" si="248"/>
        <v>#DIV/0!</v>
      </c>
      <c r="K1140" s="24"/>
      <c r="L1140" s="24"/>
      <c r="M1140" s="24"/>
      <c r="N1140" s="24"/>
      <c r="O1140" s="24"/>
      <c r="P1140" s="24"/>
      <c r="Q1140" s="24"/>
      <c r="R1140" s="24"/>
      <c r="S1140" s="24"/>
      <c r="T1140" s="24"/>
      <c r="U1140" s="24"/>
      <c r="V1140" s="24"/>
      <c r="W1140" s="24"/>
      <c r="X1140" s="24"/>
      <c r="Y1140" s="24"/>
      <c r="Z1140" s="24"/>
      <c r="AA1140" s="24"/>
      <c r="AB1140" s="24"/>
      <c r="AC1140" s="24"/>
      <c r="AD1140" s="24"/>
      <c r="AE1140" s="24"/>
      <c r="AF1140" s="24"/>
      <c r="AG1140" s="24"/>
      <c r="AH1140" s="24"/>
      <c r="AI1140" s="24"/>
      <c r="AJ1140" s="24"/>
      <c r="AK1140" s="24"/>
      <c r="AL1140" s="24"/>
      <c r="AM1140" s="24"/>
      <c r="AN1140" s="24"/>
      <c r="AO1140" s="24"/>
      <c r="AP1140" s="24"/>
      <c r="AQ1140" s="24"/>
      <c r="AR1140" s="24"/>
      <c r="AS1140" s="24"/>
      <c r="AT1140" s="24"/>
      <c r="AU1140" s="24"/>
      <c r="AV1140" s="24"/>
      <c r="AW1140" s="24"/>
      <c r="AX1140" s="24"/>
      <c r="AY1140" s="24"/>
      <c r="AZ1140" s="24"/>
      <c r="BA1140" s="24"/>
      <c r="BB1140" s="24"/>
      <c r="BC1140" s="24"/>
      <c r="BD1140" s="24"/>
      <c r="BE1140" s="24"/>
      <c r="BF1140" s="24"/>
      <c r="BG1140" s="24"/>
      <c r="BH1140" s="24"/>
      <c r="BI1140" s="24"/>
      <c r="BJ1140" s="24"/>
      <c r="BK1140" s="24"/>
      <c r="BL1140" s="24"/>
      <c r="BM1140" s="24"/>
      <c r="BN1140" s="24"/>
      <c r="BO1140" s="24"/>
      <c r="BP1140" s="24"/>
      <c r="BQ1140" s="24"/>
      <c r="BR1140" s="24"/>
      <c r="BS1140" s="24"/>
      <c r="BT1140" s="24"/>
      <c r="BU1140" s="24"/>
      <c r="BV1140" s="24"/>
      <c r="BW1140" s="24"/>
      <c r="BX1140" s="24"/>
      <c r="BY1140" s="24"/>
      <c r="BZ1140" s="24"/>
      <c r="CA1140" s="24"/>
      <c r="CB1140" s="24"/>
      <c r="CC1140" s="24"/>
      <c r="CD1140" s="24"/>
      <c r="CE1140" s="24"/>
      <c r="CF1140" s="24"/>
      <c r="CG1140" s="24"/>
    </row>
    <row r="1141" spans="1:85" s="30" customFormat="1" ht="12">
      <c r="A1141" s="6" t="s">
        <v>156</v>
      </c>
      <c r="B1141" s="5" t="s">
        <v>42</v>
      </c>
      <c r="C1141" s="5" t="s">
        <v>9</v>
      </c>
      <c r="D1141" s="5" t="s">
        <v>6</v>
      </c>
      <c r="E1141" s="5" t="s">
        <v>583</v>
      </c>
      <c r="F1141" s="5" t="s">
        <v>157</v>
      </c>
      <c r="G1141" s="121"/>
      <c r="H1141" s="121"/>
      <c r="I1141" s="121"/>
      <c r="J1141" s="117" t="e">
        <f t="shared" si="248"/>
        <v>#DIV/0!</v>
      </c>
      <c r="K1141" s="24"/>
      <c r="L1141" s="24"/>
      <c r="M1141" s="24"/>
      <c r="N1141" s="24"/>
      <c r="O1141" s="24"/>
      <c r="P1141" s="24"/>
      <c r="Q1141" s="24"/>
      <c r="R1141" s="24"/>
      <c r="S1141" s="24"/>
      <c r="T1141" s="24"/>
      <c r="U1141" s="24"/>
      <c r="V1141" s="24"/>
      <c r="W1141" s="24"/>
      <c r="X1141" s="24"/>
      <c r="Y1141" s="24"/>
      <c r="Z1141" s="24"/>
      <c r="AA1141" s="24"/>
      <c r="AB1141" s="24"/>
      <c r="AC1141" s="24"/>
      <c r="AD1141" s="24"/>
      <c r="AE1141" s="24"/>
      <c r="AF1141" s="24"/>
      <c r="AG1141" s="24"/>
      <c r="AH1141" s="24"/>
      <c r="AI1141" s="24"/>
      <c r="AJ1141" s="24"/>
      <c r="AK1141" s="24"/>
      <c r="AL1141" s="24"/>
      <c r="AM1141" s="24"/>
      <c r="AN1141" s="24"/>
      <c r="AO1141" s="24"/>
      <c r="AP1141" s="24"/>
      <c r="AQ1141" s="24"/>
      <c r="AR1141" s="24"/>
      <c r="AS1141" s="24"/>
      <c r="AT1141" s="24"/>
      <c r="AU1141" s="24"/>
      <c r="AV1141" s="24"/>
      <c r="AW1141" s="24"/>
      <c r="AX1141" s="24"/>
      <c r="AY1141" s="24"/>
      <c r="AZ1141" s="24"/>
      <c r="BA1141" s="24"/>
      <c r="BB1141" s="24"/>
      <c r="BC1141" s="24"/>
      <c r="BD1141" s="24"/>
      <c r="BE1141" s="24"/>
      <c r="BF1141" s="24"/>
      <c r="BG1141" s="24"/>
      <c r="BH1141" s="24"/>
      <c r="BI1141" s="24"/>
      <c r="BJ1141" s="24"/>
      <c r="BK1141" s="24"/>
      <c r="BL1141" s="24"/>
      <c r="BM1141" s="24"/>
      <c r="BN1141" s="24"/>
      <c r="BO1141" s="24"/>
      <c r="BP1141" s="24"/>
      <c r="BQ1141" s="24"/>
      <c r="BR1141" s="24"/>
      <c r="BS1141" s="24"/>
      <c r="BT1141" s="24"/>
      <c r="BU1141" s="24"/>
      <c r="BV1141" s="24"/>
      <c r="BW1141" s="24"/>
      <c r="BX1141" s="24"/>
      <c r="BY1141" s="24"/>
      <c r="BZ1141" s="24"/>
      <c r="CA1141" s="24"/>
      <c r="CB1141" s="24"/>
      <c r="CC1141" s="24"/>
      <c r="CD1141" s="24"/>
      <c r="CE1141" s="24"/>
      <c r="CF1141" s="24"/>
      <c r="CG1141" s="24"/>
    </row>
    <row r="1142" spans="1:85" s="30" customFormat="1" ht="12">
      <c r="A1142" s="7" t="s">
        <v>170</v>
      </c>
      <c r="B1142" s="3" t="s">
        <v>42</v>
      </c>
      <c r="C1142" s="3" t="s">
        <v>9</v>
      </c>
      <c r="D1142" s="3" t="s">
        <v>7</v>
      </c>
      <c r="E1142" s="3"/>
      <c r="F1142" s="3"/>
      <c r="G1142" s="120">
        <f>G1143</f>
        <v>15124470</v>
      </c>
      <c r="H1142" s="120">
        <f>H1143</f>
        <v>18274517.32</v>
      </c>
      <c r="I1142" s="120">
        <f>I1143</f>
        <v>18274517.32</v>
      </c>
      <c r="J1142" s="116">
        <f t="shared" si="248"/>
        <v>100</v>
      </c>
      <c r="K1142" s="24"/>
      <c r="L1142" s="24"/>
      <c r="M1142" s="24"/>
      <c r="N1142" s="24"/>
      <c r="O1142" s="24"/>
      <c r="P1142" s="24"/>
      <c r="Q1142" s="24"/>
      <c r="R1142" s="24"/>
      <c r="S1142" s="24"/>
      <c r="T1142" s="24"/>
      <c r="U1142" s="24"/>
      <c r="V1142" s="24"/>
      <c r="W1142" s="24"/>
      <c r="X1142" s="24"/>
      <c r="Y1142" s="24"/>
      <c r="Z1142" s="24"/>
      <c r="AA1142" s="24"/>
      <c r="AB1142" s="24"/>
      <c r="AC1142" s="24"/>
      <c r="AD1142" s="24"/>
      <c r="AE1142" s="24"/>
      <c r="AF1142" s="24"/>
      <c r="AG1142" s="24"/>
      <c r="AH1142" s="24"/>
      <c r="AI1142" s="24"/>
      <c r="AJ1142" s="24"/>
      <c r="AK1142" s="24"/>
      <c r="AL1142" s="24"/>
      <c r="AM1142" s="24"/>
      <c r="AN1142" s="24"/>
      <c r="AO1142" s="24"/>
      <c r="AP1142" s="24"/>
      <c r="AQ1142" s="24"/>
      <c r="AR1142" s="24"/>
      <c r="AS1142" s="24"/>
      <c r="AT1142" s="24"/>
      <c r="AU1142" s="24"/>
      <c r="AV1142" s="24"/>
      <c r="AW1142" s="24"/>
      <c r="AX1142" s="24"/>
      <c r="AY1142" s="24"/>
      <c r="AZ1142" s="24"/>
      <c r="BA1142" s="24"/>
      <c r="BB1142" s="24"/>
      <c r="BC1142" s="24"/>
      <c r="BD1142" s="24"/>
      <c r="BE1142" s="24"/>
      <c r="BF1142" s="24"/>
      <c r="BG1142" s="24"/>
      <c r="BH1142" s="24"/>
      <c r="BI1142" s="24"/>
      <c r="BJ1142" s="24"/>
      <c r="BK1142" s="24"/>
      <c r="BL1142" s="24"/>
      <c r="BM1142" s="24"/>
      <c r="BN1142" s="24"/>
      <c r="BO1142" s="24"/>
      <c r="BP1142" s="24"/>
      <c r="BQ1142" s="24"/>
      <c r="BR1142" s="24"/>
      <c r="BS1142" s="24"/>
      <c r="BT1142" s="24"/>
      <c r="BU1142" s="24"/>
      <c r="BV1142" s="24"/>
      <c r="BW1142" s="24"/>
      <c r="BX1142" s="24"/>
      <c r="BY1142" s="24"/>
      <c r="BZ1142" s="24"/>
      <c r="CA1142" s="24"/>
      <c r="CB1142" s="24"/>
      <c r="CC1142" s="24"/>
      <c r="CD1142" s="24"/>
      <c r="CE1142" s="24"/>
      <c r="CF1142" s="24"/>
      <c r="CG1142" s="24"/>
    </row>
    <row r="1143" spans="1:85" s="30" customFormat="1" ht="15.75" customHeight="1">
      <c r="A1143" s="50" t="s">
        <v>572</v>
      </c>
      <c r="B1143" s="5" t="s">
        <v>42</v>
      </c>
      <c r="C1143" s="5" t="s">
        <v>9</v>
      </c>
      <c r="D1143" s="5" t="s">
        <v>7</v>
      </c>
      <c r="E1143" s="5" t="s">
        <v>136</v>
      </c>
      <c r="F1143" s="5"/>
      <c r="G1143" s="121">
        <f>G1148+G1172+G1144</f>
        <v>15124470</v>
      </c>
      <c r="H1143" s="121">
        <f>H1148+H1172+H1144</f>
        <v>18274517.32</v>
      </c>
      <c r="I1143" s="121">
        <f>I1148+I1172+I1144</f>
        <v>18274517.32</v>
      </c>
      <c r="J1143" s="117">
        <f t="shared" si="248"/>
        <v>100</v>
      </c>
      <c r="K1143" s="24"/>
      <c r="L1143" s="24"/>
      <c r="M1143" s="24"/>
      <c r="N1143" s="24"/>
      <c r="O1143" s="24"/>
      <c r="P1143" s="24"/>
      <c r="Q1143" s="24"/>
      <c r="R1143" s="24"/>
      <c r="S1143" s="24"/>
      <c r="T1143" s="24"/>
      <c r="U1143" s="24"/>
      <c r="V1143" s="24"/>
      <c r="W1143" s="24"/>
      <c r="X1143" s="24"/>
      <c r="Y1143" s="24"/>
      <c r="Z1143" s="24"/>
      <c r="AA1143" s="24"/>
      <c r="AB1143" s="24"/>
      <c r="AC1143" s="24"/>
      <c r="AD1143" s="24"/>
      <c r="AE1143" s="24"/>
      <c r="AF1143" s="24"/>
      <c r="AG1143" s="24"/>
      <c r="AH1143" s="24"/>
      <c r="AI1143" s="24"/>
      <c r="AJ1143" s="24"/>
      <c r="AK1143" s="24"/>
      <c r="AL1143" s="24"/>
      <c r="AM1143" s="24"/>
      <c r="AN1143" s="24"/>
      <c r="AO1143" s="24"/>
      <c r="AP1143" s="24"/>
      <c r="AQ1143" s="24"/>
      <c r="AR1143" s="24"/>
      <c r="AS1143" s="24"/>
      <c r="AT1143" s="24"/>
      <c r="AU1143" s="24"/>
      <c r="AV1143" s="24"/>
      <c r="AW1143" s="24"/>
      <c r="AX1143" s="24"/>
      <c r="AY1143" s="24"/>
      <c r="AZ1143" s="24"/>
      <c r="BA1143" s="24"/>
      <c r="BB1143" s="24"/>
      <c r="BC1143" s="24"/>
      <c r="BD1143" s="24"/>
      <c r="BE1143" s="24"/>
      <c r="BF1143" s="24"/>
      <c r="BG1143" s="24"/>
      <c r="BH1143" s="24"/>
      <c r="BI1143" s="24"/>
      <c r="BJ1143" s="24"/>
      <c r="BK1143" s="24"/>
      <c r="BL1143" s="24"/>
      <c r="BM1143" s="24"/>
      <c r="BN1143" s="24"/>
      <c r="BO1143" s="24"/>
      <c r="BP1143" s="24"/>
      <c r="BQ1143" s="24"/>
      <c r="BR1143" s="24"/>
      <c r="BS1143" s="24"/>
      <c r="BT1143" s="24"/>
      <c r="BU1143" s="24"/>
      <c r="BV1143" s="24"/>
      <c r="BW1143" s="24"/>
      <c r="BX1143" s="24"/>
      <c r="BY1143" s="24"/>
      <c r="BZ1143" s="24"/>
      <c r="CA1143" s="24"/>
      <c r="CB1143" s="24"/>
      <c r="CC1143" s="24"/>
      <c r="CD1143" s="24"/>
      <c r="CE1143" s="24"/>
      <c r="CF1143" s="24"/>
      <c r="CG1143" s="24"/>
    </row>
    <row r="1144" spans="1:85" s="53" customFormat="1" ht="16.5" customHeight="1">
      <c r="A1144" s="50" t="s">
        <v>354</v>
      </c>
      <c r="B1144" s="5" t="s">
        <v>42</v>
      </c>
      <c r="C1144" s="5" t="s">
        <v>9</v>
      </c>
      <c r="D1144" s="5" t="s">
        <v>7</v>
      </c>
      <c r="E1144" s="5" t="s">
        <v>137</v>
      </c>
      <c r="F1144" s="5"/>
      <c r="G1144" s="121">
        <f t="shared" ref="G1144:I1146" si="257">G1145</f>
        <v>0</v>
      </c>
      <c r="H1144" s="121">
        <f t="shared" si="257"/>
        <v>141592</v>
      </c>
      <c r="I1144" s="121">
        <f t="shared" si="257"/>
        <v>141592</v>
      </c>
      <c r="J1144" s="117">
        <f t="shared" si="248"/>
        <v>100</v>
      </c>
      <c r="K1144" s="23"/>
      <c r="L1144" s="23"/>
      <c r="M1144" s="23"/>
      <c r="N1144" s="23"/>
      <c r="O1144" s="23"/>
      <c r="P1144" s="23"/>
      <c r="Q1144" s="23"/>
      <c r="R1144" s="23"/>
      <c r="S1144" s="23"/>
      <c r="T1144" s="23"/>
      <c r="U1144" s="23"/>
      <c r="V1144" s="23"/>
      <c r="W1144" s="23"/>
      <c r="X1144" s="23"/>
      <c r="Y1144" s="23"/>
      <c r="Z1144" s="23"/>
      <c r="AA1144" s="23"/>
      <c r="AB1144" s="23"/>
      <c r="AC1144" s="23"/>
      <c r="AD1144" s="23"/>
      <c r="AE1144" s="23"/>
      <c r="AF1144" s="23"/>
      <c r="AG1144" s="23"/>
      <c r="AH1144" s="23"/>
      <c r="AI1144" s="23"/>
      <c r="AJ1144" s="23"/>
      <c r="AK1144" s="23"/>
      <c r="AL1144" s="23"/>
      <c r="AM1144" s="23"/>
      <c r="AN1144" s="23"/>
      <c r="AO1144" s="23"/>
      <c r="AP1144" s="23"/>
      <c r="AQ1144" s="23"/>
      <c r="AR1144" s="23"/>
      <c r="AS1144" s="23"/>
      <c r="AT1144" s="23"/>
      <c r="AU1144" s="23"/>
      <c r="AV1144" s="23"/>
      <c r="AW1144" s="23"/>
      <c r="AX1144" s="23"/>
      <c r="AY1144" s="23"/>
      <c r="AZ1144" s="23"/>
      <c r="BA1144" s="23"/>
      <c r="BB1144" s="23"/>
      <c r="BC1144" s="23"/>
      <c r="BD1144" s="23"/>
      <c r="BE1144" s="23"/>
      <c r="BF1144" s="23"/>
      <c r="BG1144" s="23"/>
      <c r="BH1144" s="23"/>
      <c r="BI1144" s="23"/>
      <c r="BJ1144" s="23"/>
      <c r="BK1144" s="23"/>
      <c r="BL1144" s="23"/>
      <c r="BM1144" s="23"/>
      <c r="BN1144" s="23"/>
      <c r="BO1144" s="23"/>
      <c r="BP1144" s="23"/>
      <c r="BQ1144" s="23"/>
      <c r="BR1144" s="23"/>
      <c r="BS1144" s="23"/>
      <c r="BT1144" s="23"/>
      <c r="BU1144" s="23"/>
      <c r="BV1144" s="23"/>
      <c r="BW1144" s="23"/>
      <c r="BX1144" s="23"/>
      <c r="BY1144" s="23"/>
      <c r="BZ1144" s="23"/>
      <c r="CA1144" s="23"/>
      <c r="CB1144" s="23"/>
      <c r="CC1144" s="23"/>
      <c r="CD1144" s="23"/>
      <c r="CE1144" s="23"/>
      <c r="CF1144" s="23"/>
      <c r="CG1144" s="23"/>
    </row>
    <row r="1145" spans="1:85" s="30" customFormat="1" ht="24">
      <c r="A1145" s="6" t="s">
        <v>84</v>
      </c>
      <c r="B1145" s="5" t="s">
        <v>42</v>
      </c>
      <c r="C1145" s="5" t="s">
        <v>9</v>
      </c>
      <c r="D1145" s="5" t="s">
        <v>7</v>
      </c>
      <c r="E1145" s="5" t="s">
        <v>138</v>
      </c>
      <c r="F1145" s="5"/>
      <c r="G1145" s="121">
        <f t="shared" si="257"/>
        <v>0</v>
      </c>
      <c r="H1145" s="121">
        <f t="shared" si="257"/>
        <v>141592</v>
      </c>
      <c r="I1145" s="121">
        <f t="shared" si="257"/>
        <v>141592</v>
      </c>
      <c r="J1145" s="117">
        <f t="shared" si="248"/>
        <v>100</v>
      </c>
      <c r="K1145" s="24"/>
      <c r="L1145" s="24"/>
      <c r="M1145" s="24"/>
      <c r="N1145" s="24"/>
      <c r="O1145" s="24"/>
      <c r="P1145" s="24"/>
      <c r="Q1145" s="24"/>
      <c r="R1145" s="24"/>
      <c r="S1145" s="24"/>
      <c r="T1145" s="24"/>
      <c r="U1145" s="24"/>
      <c r="V1145" s="24"/>
      <c r="W1145" s="24"/>
      <c r="X1145" s="24"/>
      <c r="Y1145" s="24"/>
      <c r="Z1145" s="24"/>
      <c r="AA1145" s="24"/>
      <c r="AB1145" s="24"/>
      <c r="AC1145" s="24"/>
      <c r="AD1145" s="24"/>
      <c r="AE1145" s="24"/>
      <c r="AF1145" s="24"/>
      <c r="AG1145" s="24"/>
      <c r="AH1145" s="24"/>
      <c r="AI1145" s="24"/>
      <c r="AJ1145" s="24"/>
      <c r="AK1145" s="24"/>
      <c r="AL1145" s="24"/>
      <c r="AM1145" s="24"/>
      <c r="AN1145" s="24"/>
      <c r="AO1145" s="24"/>
      <c r="AP1145" s="24"/>
      <c r="AQ1145" s="24"/>
      <c r="AR1145" s="24"/>
      <c r="AS1145" s="24"/>
      <c r="AT1145" s="24"/>
      <c r="AU1145" s="24"/>
      <c r="AV1145" s="24"/>
      <c r="AW1145" s="24"/>
      <c r="AX1145" s="24"/>
      <c r="AY1145" s="24"/>
      <c r="AZ1145" s="24"/>
      <c r="BA1145" s="24"/>
      <c r="BB1145" s="24"/>
      <c r="BC1145" s="24"/>
      <c r="BD1145" s="24"/>
      <c r="BE1145" s="24"/>
      <c r="BF1145" s="24"/>
      <c r="BG1145" s="24"/>
      <c r="BH1145" s="24"/>
      <c r="BI1145" s="24"/>
      <c r="BJ1145" s="24"/>
      <c r="BK1145" s="24"/>
      <c r="BL1145" s="24"/>
      <c r="BM1145" s="24"/>
      <c r="BN1145" s="24"/>
      <c r="BO1145" s="24"/>
      <c r="BP1145" s="24"/>
      <c r="BQ1145" s="24"/>
      <c r="BR1145" s="24"/>
      <c r="BS1145" s="24"/>
      <c r="BT1145" s="24"/>
      <c r="BU1145" s="24"/>
      <c r="BV1145" s="24"/>
      <c r="BW1145" s="24"/>
      <c r="BX1145" s="24"/>
      <c r="BY1145" s="24"/>
      <c r="BZ1145" s="24"/>
      <c r="CA1145" s="24"/>
      <c r="CB1145" s="24"/>
      <c r="CC1145" s="24"/>
      <c r="CD1145" s="24"/>
      <c r="CE1145" s="24"/>
      <c r="CF1145" s="24"/>
      <c r="CG1145" s="24"/>
    </row>
    <row r="1146" spans="1:85" s="30" customFormat="1" ht="24">
      <c r="A1146" s="6" t="s">
        <v>84</v>
      </c>
      <c r="B1146" s="5" t="s">
        <v>42</v>
      </c>
      <c r="C1146" s="5" t="s">
        <v>9</v>
      </c>
      <c r="D1146" s="5" t="s">
        <v>7</v>
      </c>
      <c r="E1146" s="5" t="s">
        <v>138</v>
      </c>
      <c r="F1146" s="5" t="s">
        <v>101</v>
      </c>
      <c r="G1146" s="121">
        <f t="shared" si="257"/>
        <v>0</v>
      </c>
      <c r="H1146" s="121">
        <f t="shared" si="257"/>
        <v>141592</v>
      </c>
      <c r="I1146" s="121">
        <f t="shared" si="257"/>
        <v>141592</v>
      </c>
      <c r="J1146" s="117">
        <f t="shared" si="248"/>
        <v>100</v>
      </c>
      <c r="K1146" s="24"/>
      <c r="L1146" s="24"/>
      <c r="M1146" s="24"/>
      <c r="N1146" s="24"/>
      <c r="O1146" s="24"/>
      <c r="P1146" s="24"/>
      <c r="Q1146" s="24"/>
      <c r="R1146" s="24"/>
      <c r="S1146" s="24"/>
      <c r="T1146" s="24"/>
      <c r="U1146" s="24"/>
      <c r="V1146" s="24"/>
      <c r="W1146" s="24"/>
      <c r="X1146" s="24"/>
      <c r="Y1146" s="24"/>
      <c r="Z1146" s="24"/>
      <c r="AA1146" s="24"/>
      <c r="AB1146" s="24"/>
      <c r="AC1146" s="24"/>
      <c r="AD1146" s="24"/>
      <c r="AE1146" s="24"/>
      <c r="AF1146" s="24"/>
      <c r="AG1146" s="24"/>
      <c r="AH1146" s="24"/>
      <c r="AI1146" s="24"/>
      <c r="AJ1146" s="24"/>
      <c r="AK1146" s="24"/>
      <c r="AL1146" s="24"/>
      <c r="AM1146" s="24"/>
      <c r="AN1146" s="24"/>
      <c r="AO1146" s="24"/>
      <c r="AP1146" s="24"/>
      <c r="AQ1146" s="24"/>
      <c r="AR1146" s="24"/>
      <c r="AS1146" s="24"/>
      <c r="AT1146" s="24"/>
      <c r="AU1146" s="24"/>
      <c r="AV1146" s="24"/>
      <c r="AW1146" s="24"/>
      <c r="AX1146" s="24"/>
      <c r="AY1146" s="24"/>
      <c r="AZ1146" s="24"/>
      <c r="BA1146" s="24"/>
      <c r="BB1146" s="24"/>
      <c r="BC1146" s="24"/>
      <c r="BD1146" s="24"/>
      <c r="BE1146" s="24"/>
      <c r="BF1146" s="24"/>
      <c r="BG1146" s="24"/>
      <c r="BH1146" s="24"/>
      <c r="BI1146" s="24"/>
      <c r="BJ1146" s="24"/>
      <c r="BK1146" s="24"/>
      <c r="BL1146" s="24"/>
      <c r="BM1146" s="24"/>
      <c r="BN1146" s="24"/>
      <c r="BO1146" s="24"/>
      <c r="BP1146" s="24"/>
      <c r="BQ1146" s="24"/>
      <c r="BR1146" s="24"/>
      <c r="BS1146" s="24"/>
      <c r="BT1146" s="24"/>
      <c r="BU1146" s="24"/>
      <c r="BV1146" s="24"/>
      <c r="BW1146" s="24"/>
      <c r="BX1146" s="24"/>
      <c r="BY1146" s="24"/>
      <c r="BZ1146" s="24"/>
      <c r="CA1146" s="24"/>
      <c r="CB1146" s="24"/>
      <c r="CC1146" s="24"/>
      <c r="CD1146" s="24"/>
      <c r="CE1146" s="24"/>
      <c r="CF1146" s="24"/>
      <c r="CG1146" s="24"/>
    </row>
    <row r="1147" spans="1:85" s="30" customFormat="1" ht="15.75" customHeight="1">
      <c r="A1147" s="6" t="s">
        <v>156</v>
      </c>
      <c r="B1147" s="5" t="s">
        <v>42</v>
      </c>
      <c r="C1147" s="5" t="s">
        <v>9</v>
      </c>
      <c r="D1147" s="5" t="s">
        <v>7</v>
      </c>
      <c r="E1147" s="5" t="s">
        <v>138</v>
      </c>
      <c r="F1147" s="5" t="s">
        <v>157</v>
      </c>
      <c r="G1147" s="121"/>
      <c r="H1147" s="121">
        <v>141592</v>
      </c>
      <c r="I1147" s="121">
        <v>141592</v>
      </c>
      <c r="J1147" s="117">
        <f t="shared" si="248"/>
        <v>100</v>
      </c>
      <c r="K1147" s="24"/>
      <c r="L1147" s="24"/>
      <c r="M1147" s="24"/>
      <c r="N1147" s="24"/>
      <c r="O1147" s="24"/>
      <c r="P1147" s="24"/>
      <c r="Q1147" s="24"/>
      <c r="R1147" s="24"/>
      <c r="S1147" s="24"/>
      <c r="T1147" s="24"/>
      <c r="U1147" s="24"/>
      <c r="V1147" s="24"/>
      <c r="W1147" s="24"/>
      <c r="X1147" s="24"/>
      <c r="Y1147" s="24"/>
      <c r="Z1147" s="24"/>
      <c r="AA1147" s="24"/>
      <c r="AB1147" s="24"/>
      <c r="AC1147" s="24"/>
      <c r="AD1147" s="24"/>
      <c r="AE1147" s="24"/>
      <c r="AF1147" s="24"/>
      <c r="AG1147" s="24"/>
      <c r="AH1147" s="24"/>
      <c r="AI1147" s="24"/>
      <c r="AJ1147" s="24"/>
      <c r="AK1147" s="24"/>
      <c r="AL1147" s="24"/>
      <c r="AM1147" s="24"/>
      <c r="AN1147" s="24"/>
      <c r="AO1147" s="24"/>
      <c r="AP1147" s="24"/>
      <c r="AQ1147" s="24"/>
      <c r="AR1147" s="24"/>
      <c r="AS1147" s="24"/>
      <c r="AT1147" s="24"/>
      <c r="AU1147" s="24"/>
      <c r="AV1147" s="24"/>
      <c r="AW1147" s="24"/>
      <c r="AX1147" s="24"/>
      <c r="AY1147" s="24"/>
      <c r="AZ1147" s="24"/>
      <c r="BA1147" s="24"/>
      <c r="BB1147" s="24"/>
      <c r="BC1147" s="24"/>
      <c r="BD1147" s="24"/>
      <c r="BE1147" s="24"/>
      <c r="BF1147" s="24"/>
      <c r="BG1147" s="24"/>
      <c r="BH1147" s="24"/>
      <c r="BI1147" s="24"/>
      <c r="BJ1147" s="24"/>
      <c r="BK1147" s="24"/>
      <c r="BL1147" s="24"/>
      <c r="BM1147" s="24"/>
      <c r="BN1147" s="24"/>
      <c r="BO1147" s="24"/>
      <c r="BP1147" s="24"/>
      <c r="BQ1147" s="24"/>
      <c r="BR1147" s="24"/>
      <c r="BS1147" s="24"/>
      <c r="BT1147" s="24"/>
      <c r="BU1147" s="24"/>
      <c r="BV1147" s="24"/>
      <c r="BW1147" s="24"/>
      <c r="BX1147" s="24"/>
      <c r="BY1147" s="24"/>
      <c r="BZ1147" s="24"/>
      <c r="CA1147" s="24"/>
      <c r="CB1147" s="24"/>
      <c r="CC1147" s="24"/>
      <c r="CD1147" s="24"/>
      <c r="CE1147" s="24"/>
      <c r="CF1147" s="24"/>
      <c r="CG1147" s="24"/>
    </row>
    <row r="1148" spans="1:85" s="30" customFormat="1" ht="12">
      <c r="A1148" s="50" t="s">
        <v>357</v>
      </c>
      <c r="B1148" s="5" t="s">
        <v>42</v>
      </c>
      <c r="C1148" s="5" t="s">
        <v>9</v>
      </c>
      <c r="D1148" s="5" t="s">
        <v>7</v>
      </c>
      <c r="E1148" s="5" t="s">
        <v>139</v>
      </c>
      <c r="F1148" s="5"/>
      <c r="G1148" s="121">
        <f>G1149+G1152+G1155+G1158+G1161</f>
        <v>14169470</v>
      </c>
      <c r="H1148" s="121">
        <f>H1149+H1152+H1155+H1158+H1161</f>
        <v>16869470</v>
      </c>
      <c r="I1148" s="121">
        <f>I1149+I1152+I1155+I1158+I1161</f>
        <v>16869470</v>
      </c>
      <c r="J1148" s="117">
        <f t="shared" si="248"/>
        <v>100</v>
      </c>
      <c r="K1148" s="24"/>
      <c r="L1148" s="24"/>
      <c r="M1148" s="24"/>
      <c r="N1148" s="24"/>
      <c r="O1148" s="24"/>
      <c r="P1148" s="24"/>
      <c r="Q1148" s="24"/>
      <c r="R1148" s="24"/>
      <c r="S1148" s="24"/>
      <c r="T1148" s="24"/>
      <c r="U1148" s="24"/>
      <c r="V1148" s="24"/>
      <c r="W1148" s="24"/>
      <c r="X1148" s="24"/>
      <c r="Y1148" s="24"/>
      <c r="Z1148" s="24"/>
      <c r="AA1148" s="24"/>
      <c r="AB1148" s="24"/>
      <c r="AC1148" s="24"/>
      <c r="AD1148" s="24"/>
      <c r="AE1148" s="24"/>
      <c r="AF1148" s="24"/>
      <c r="AG1148" s="24"/>
      <c r="AH1148" s="24"/>
      <c r="AI1148" s="24"/>
      <c r="AJ1148" s="24"/>
      <c r="AK1148" s="24"/>
      <c r="AL1148" s="24"/>
      <c r="AM1148" s="24"/>
      <c r="AN1148" s="24"/>
      <c r="AO1148" s="24"/>
      <c r="AP1148" s="24"/>
      <c r="AQ1148" s="24"/>
      <c r="AR1148" s="24"/>
      <c r="AS1148" s="24"/>
      <c r="AT1148" s="24"/>
      <c r="AU1148" s="24"/>
      <c r="AV1148" s="24"/>
      <c r="AW1148" s="24"/>
      <c r="AX1148" s="24"/>
      <c r="AY1148" s="24"/>
      <c r="AZ1148" s="24"/>
      <c r="BA1148" s="24"/>
      <c r="BB1148" s="24"/>
      <c r="BC1148" s="24"/>
      <c r="BD1148" s="24"/>
      <c r="BE1148" s="24"/>
      <c r="BF1148" s="24"/>
      <c r="BG1148" s="24"/>
      <c r="BH1148" s="24"/>
      <c r="BI1148" s="24"/>
      <c r="BJ1148" s="24"/>
      <c r="BK1148" s="24"/>
      <c r="BL1148" s="24"/>
      <c r="BM1148" s="24"/>
      <c r="BN1148" s="24"/>
      <c r="BO1148" s="24"/>
      <c r="BP1148" s="24"/>
      <c r="BQ1148" s="24"/>
      <c r="BR1148" s="24"/>
      <c r="BS1148" s="24"/>
      <c r="BT1148" s="24"/>
      <c r="BU1148" s="24"/>
      <c r="BV1148" s="24"/>
      <c r="BW1148" s="24"/>
      <c r="BX1148" s="24"/>
      <c r="BY1148" s="24"/>
      <c r="BZ1148" s="24"/>
      <c r="CA1148" s="24"/>
      <c r="CB1148" s="24"/>
      <c r="CC1148" s="24"/>
      <c r="CD1148" s="24"/>
      <c r="CE1148" s="24"/>
      <c r="CF1148" s="24"/>
      <c r="CG1148" s="24"/>
    </row>
    <row r="1149" spans="1:85" s="30" customFormat="1" ht="12">
      <c r="A1149" s="6" t="s">
        <v>105</v>
      </c>
      <c r="B1149" s="5" t="s">
        <v>42</v>
      </c>
      <c r="C1149" s="5" t="s">
        <v>9</v>
      </c>
      <c r="D1149" s="5" t="s">
        <v>7</v>
      </c>
      <c r="E1149" s="5" t="s">
        <v>516</v>
      </c>
      <c r="F1149" s="5"/>
      <c r="G1149" s="121">
        <f t="shared" ref="G1149:I1150" si="258">G1150</f>
        <v>9880585</v>
      </c>
      <c r="H1149" s="121">
        <f t="shared" si="258"/>
        <v>12580585</v>
      </c>
      <c r="I1149" s="121">
        <f t="shared" si="258"/>
        <v>12580585</v>
      </c>
      <c r="J1149" s="117">
        <f t="shared" si="248"/>
        <v>100</v>
      </c>
      <c r="K1149" s="24"/>
      <c r="L1149" s="24"/>
      <c r="M1149" s="24"/>
      <c r="N1149" s="24"/>
      <c r="O1149" s="24"/>
      <c r="P1149" s="24"/>
      <c r="Q1149" s="24"/>
      <c r="R1149" s="24"/>
      <c r="S1149" s="24"/>
      <c r="T1149" s="24"/>
      <c r="U1149" s="24"/>
      <c r="V1149" s="24"/>
      <c r="W1149" s="24"/>
      <c r="X1149" s="24"/>
      <c r="Y1149" s="24"/>
      <c r="Z1149" s="24"/>
      <c r="AA1149" s="24"/>
      <c r="AB1149" s="24"/>
      <c r="AC1149" s="24"/>
      <c r="AD1149" s="24"/>
      <c r="AE1149" s="24"/>
      <c r="AF1149" s="24"/>
      <c r="AG1149" s="24"/>
      <c r="AH1149" s="24"/>
      <c r="AI1149" s="24"/>
      <c r="AJ1149" s="24"/>
      <c r="AK1149" s="24"/>
      <c r="AL1149" s="24"/>
      <c r="AM1149" s="24"/>
      <c r="AN1149" s="24"/>
      <c r="AO1149" s="24"/>
      <c r="AP1149" s="24"/>
      <c r="AQ1149" s="24"/>
      <c r="AR1149" s="24"/>
      <c r="AS1149" s="24"/>
      <c r="AT1149" s="24"/>
      <c r="AU1149" s="24"/>
      <c r="AV1149" s="24"/>
      <c r="AW1149" s="24"/>
      <c r="AX1149" s="24"/>
      <c r="AY1149" s="24"/>
      <c r="AZ1149" s="24"/>
      <c r="BA1149" s="24"/>
      <c r="BB1149" s="24"/>
      <c r="BC1149" s="24"/>
      <c r="BD1149" s="24"/>
      <c r="BE1149" s="24"/>
      <c r="BF1149" s="24"/>
      <c r="BG1149" s="24"/>
      <c r="BH1149" s="24"/>
      <c r="BI1149" s="24"/>
      <c r="BJ1149" s="24"/>
      <c r="BK1149" s="24"/>
      <c r="BL1149" s="24"/>
      <c r="BM1149" s="24"/>
      <c r="BN1149" s="24"/>
      <c r="BO1149" s="24"/>
      <c r="BP1149" s="24"/>
      <c r="BQ1149" s="24"/>
      <c r="BR1149" s="24"/>
      <c r="BS1149" s="24"/>
      <c r="BT1149" s="24"/>
      <c r="BU1149" s="24"/>
      <c r="BV1149" s="24"/>
      <c r="BW1149" s="24"/>
      <c r="BX1149" s="24"/>
      <c r="BY1149" s="24"/>
      <c r="BZ1149" s="24"/>
      <c r="CA1149" s="24"/>
      <c r="CB1149" s="24"/>
      <c r="CC1149" s="24"/>
      <c r="CD1149" s="24"/>
      <c r="CE1149" s="24"/>
      <c r="CF1149" s="24"/>
      <c r="CG1149" s="24"/>
    </row>
    <row r="1150" spans="1:85" s="30" customFormat="1" ht="24">
      <c r="A1150" s="6" t="s">
        <v>84</v>
      </c>
      <c r="B1150" s="5" t="s">
        <v>42</v>
      </c>
      <c r="C1150" s="5" t="s">
        <v>9</v>
      </c>
      <c r="D1150" s="5" t="s">
        <v>7</v>
      </c>
      <c r="E1150" s="5" t="s">
        <v>516</v>
      </c>
      <c r="F1150" s="5" t="s">
        <v>83</v>
      </c>
      <c r="G1150" s="121">
        <f t="shared" si="258"/>
        <v>9880585</v>
      </c>
      <c r="H1150" s="121">
        <f t="shared" si="258"/>
        <v>12580585</v>
      </c>
      <c r="I1150" s="121">
        <f t="shared" si="258"/>
        <v>12580585</v>
      </c>
      <c r="J1150" s="117">
        <f t="shared" si="248"/>
        <v>100</v>
      </c>
      <c r="K1150" s="24"/>
      <c r="L1150" s="24"/>
      <c r="M1150" s="24"/>
      <c r="N1150" s="24"/>
      <c r="O1150" s="24"/>
      <c r="P1150" s="24"/>
      <c r="Q1150" s="24"/>
      <c r="R1150" s="24"/>
      <c r="S1150" s="24"/>
      <c r="T1150" s="24"/>
      <c r="U1150" s="24"/>
      <c r="V1150" s="24"/>
      <c r="W1150" s="24"/>
      <c r="X1150" s="24"/>
      <c r="Y1150" s="24"/>
      <c r="Z1150" s="24"/>
      <c r="AA1150" s="24"/>
      <c r="AB1150" s="24"/>
      <c r="AC1150" s="24"/>
      <c r="AD1150" s="24"/>
      <c r="AE1150" s="24"/>
      <c r="AF1150" s="24"/>
      <c r="AG1150" s="24"/>
      <c r="AH1150" s="24"/>
      <c r="AI1150" s="24"/>
      <c r="AJ1150" s="24"/>
      <c r="AK1150" s="24"/>
      <c r="AL1150" s="24"/>
      <c r="AM1150" s="24"/>
      <c r="AN1150" s="24"/>
      <c r="AO1150" s="24"/>
      <c r="AP1150" s="24"/>
      <c r="AQ1150" s="24"/>
      <c r="AR1150" s="24"/>
      <c r="AS1150" s="24"/>
      <c r="AT1150" s="24"/>
      <c r="AU1150" s="24"/>
      <c r="AV1150" s="24"/>
      <c r="AW1150" s="24"/>
      <c r="AX1150" s="24"/>
      <c r="AY1150" s="24"/>
      <c r="AZ1150" s="24"/>
      <c r="BA1150" s="24"/>
      <c r="BB1150" s="24"/>
      <c r="BC1150" s="24"/>
      <c r="BD1150" s="24"/>
      <c r="BE1150" s="24"/>
      <c r="BF1150" s="24"/>
      <c r="BG1150" s="24"/>
      <c r="BH1150" s="24"/>
      <c r="BI1150" s="24"/>
      <c r="BJ1150" s="24"/>
      <c r="BK1150" s="24"/>
      <c r="BL1150" s="24"/>
      <c r="BM1150" s="24"/>
      <c r="BN1150" s="24"/>
      <c r="BO1150" s="24"/>
      <c r="BP1150" s="24"/>
      <c r="BQ1150" s="24"/>
      <c r="BR1150" s="24"/>
      <c r="BS1150" s="24"/>
      <c r="BT1150" s="24"/>
      <c r="BU1150" s="24"/>
      <c r="BV1150" s="24"/>
      <c r="BW1150" s="24"/>
      <c r="BX1150" s="24"/>
      <c r="BY1150" s="24"/>
      <c r="BZ1150" s="24"/>
      <c r="CA1150" s="24"/>
      <c r="CB1150" s="24"/>
      <c r="CC1150" s="24"/>
      <c r="CD1150" s="24"/>
      <c r="CE1150" s="24"/>
      <c r="CF1150" s="24"/>
      <c r="CG1150" s="24"/>
    </row>
    <row r="1151" spans="1:85" s="30" customFormat="1" ht="12">
      <c r="A1151" s="6" t="s">
        <v>156</v>
      </c>
      <c r="B1151" s="5" t="s">
        <v>42</v>
      </c>
      <c r="C1151" s="5" t="s">
        <v>9</v>
      </c>
      <c r="D1151" s="5" t="s">
        <v>7</v>
      </c>
      <c r="E1151" s="5" t="s">
        <v>516</v>
      </c>
      <c r="F1151" s="5" t="s">
        <v>157</v>
      </c>
      <c r="G1151" s="121">
        <v>9880585</v>
      </c>
      <c r="H1151" s="121">
        <v>12580585</v>
      </c>
      <c r="I1151" s="121">
        <v>12580585</v>
      </c>
      <c r="J1151" s="117">
        <f t="shared" si="248"/>
        <v>100</v>
      </c>
      <c r="K1151" s="24"/>
      <c r="L1151" s="24"/>
      <c r="M1151" s="24"/>
      <c r="N1151" s="24"/>
      <c r="O1151" s="24"/>
      <c r="P1151" s="24"/>
      <c r="Q1151" s="24"/>
      <c r="R1151" s="24"/>
      <c r="S1151" s="24"/>
      <c r="T1151" s="24"/>
      <c r="U1151" s="24"/>
      <c r="V1151" s="24"/>
      <c r="W1151" s="24"/>
      <c r="X1151" s="24"/>
      <c r="Y1151" s="24"/>
      <c r="Z1151" s="24"/>
      <c r="AA1151" s="24"/>
      <c r="AB1151" s="24"/>
      <c r="AC1151" s="24"/>
      <c r="AD1151" s="24"/>
      <c r="AE1151" s="24"/>
      <c r="AF1151" s="24"/>
      <c r="AG1151" s="24"/>
      <c r="AH1151" s="24"/>
      <c r="AI1151" s="24"/>
      <c r="AJ1151" s="24"/>
      <c r="AK1151" s="24"/>
      <c r="AL1151" s="24"/>
      <c r="AM1151" s="24"/>
      <c r="AN1151" s="24"/>
      <c r="AO1151" s="24"/>
      <c r="AP1151" s="24"/>
      <c r="AQ1151" s="24"/>
      <c r="AR1151" s="24"/>
      <c r="AS1151" s="24"/>
      <c r="AT1151" s="24"/>
      <c r="AU1151" s="24"/>
      <c r="AV1151" s="24"/>
      <c r="AW1151" s="24"/>
      <c r="AX1151" s="24"/>
      <c r="AY1151" s="24"/>
      <c r="AZ1151" s="24"/>
      <c r="BA1151" s="24"/>
      <c r="BB1151" s="24"/>
      <c r="BC1151" s="24"/>
      <c r="BD1151" s="24"/>
      <c r="BE1151" s="24"/>
      <c r="BF1151" s="24"/>
      <c r="BG1151" s="24"/>
      <c r="BH1151" s="24"/>
      <c r="BI1151" s="24"/>
      <c r="BJ1151" s="24"/>
      <c r="BK1151" s="24"/>
      <c r="BL1151" s="24"/>
      <c r="BM1151" s="24"/>
      <c r="BN1151" s="24"/>
      <c r="BO1151" s="24"/>
      <c r="BP1151" s="24"/>
      <c r="BQ1151" s="24"/>
      <c r="BR1151" s="24"/>
      <c r="BS1151" s="24"/>
      <c r="BT1151" s="24"/>
      <c r="BU1151" s="24"/>
      <c r="BV1151" s="24"/>
      <c r="BW1151" s="24"/>
      <c r="BX1151" s="24"/>
      <c r="BY1151" s="24"/>
      <c r="BZ1151" s="24"/>
      <c r="CA1151" s="24"/>
      <c r="CB1151" s="24"/>
      <c r="CC1151" s="24"/>
      <c r="CD1151" s="24"/>
      <c r="CE1151" s="24"/>
      <c r="CF1151" s="24"/>
      <c r="CG1151" s="24"/>
    </row>
    <row r="1152" spans="1:85" s="30" customFormat="1" ht="12">
      <c r="A1152" s="6" t="s">
        <v>65</v>
      </c>
      <c r="B1152" s="5" t="s">
        <v>42</v>
      </c>
      <c r="C1152" s="5" t="s">
        <v>9</v>
      </c>
      <c r="D1152" s="5" t="s">
        <v>7</v>
      </c>
      <c r="E1152" s="5" t="s">
        <v>140</v>
      </c>
      <c r="F1152" s="5"/>
      <c r="G1152" s="121">
        <f t="shared" ref="G1152:I1153" si="259">G1153</f>
        <v>1116115</v>
      </c>
      <c r="H1152" s="121">
        <f t="shared" si="259"/>
        <v>1139535.6000000001</v>
      </c>
      <c r="I1152" s="121">
        <f t="shared" si="259"/>
        <v>1139535.6000000001</v>
      </c>
      <c r="J1152" s="117">
        <f t="shared" si="248"/>
        <v>100</v>
      </c>
      <c r="K1152" s="24"/>
      <c r="L1152" s="24"/>
      <c r="M1152" s="24"/>
      <c r="N1152" s="24"/>
      <c r="O1152" s="24"/>
      <c r="P1152" s="24"/>
      <c r="Q1152" s="24"/>
      <c r="R1152" s="24"/>
      <c r="S1152" s="24"/>
      <c r="T1152" s="24"/>
      <c r="U1152" s="24"/>
      <c r="V1152" s="24"/>
      <c r="W1152" s="24"/>
      <c r="X1152" s="24"/>
      <c r="Y1152" s="24"/>
      <c r="Z1152" s="24"/>
      <c r="AA1152" s="24"/>
      <c r="AB1152" s="24"/>
      <c r="AC1152" s="24"/>
      <c r="AD1152" s="24"/>
      <c r="AE1152" s="24"/>
      <c r="AF1152" s="24"/>
      <c r="AG1152" s="24"/>
      <c r="AH1152" s="24"/>
      <c r="AI1152" s="24"/>
      <c r="AJ1152" s="24"/>
      <c r="AK1152" s="24"/>
      <c r="AL1152" s="24"/>
      <c r="AM1152" s="24"/>
      <c r="AN1152" s="24"/>
      <c r="AO1152" s="24"/>
      <c r="AP1152" s="24"/>
      <c r="AQ1152" s="24"/>
      <c r="AR1152" s="24"/>
      <c r="AS1152" s="24"/>
      <c r="AT1152" s="24"/>
      <c r="AU1152" s="24"/>
      <c r="AV1152" s="24"/>
      <c r="AW1152" s="24"/>
      <c r="AX1152" s="24"/>
      <c r="AY1152" s="24"/>
      <c r="AZ1152" s="24"/>
      <c r="BA1152" s="24"/>
      <c r="BB1152" s="24"/>
      <c r="BC1152" s="24"/>
      <c r="BD1152" s="24"/>
      <c r="BE1152" s="24"/>
      <c r="BF1152" s="24"/>
      <c r="BG1152" s="24"/>
      <c r="BH1152" s="24"/>
      <c r="BI1152" s="24"/>
      <c r="BJ1152" s="24"/>
      <c r="BK1152" s="24"/>
      <c r="BL1152" s="24"/>
      <c r="BM1152" s="24"/>
      <c r="BN1152" s="24"/>
      <c r="BO1152" s="24"/>
      <c r="BP1152" s="24"/>
      <c r="BQ1152" s="24"/>
      <c r="BR1152" s="24"/>
      <c r="BS1152" s="24"/>
      <c r="BT1152" s="24"/>
      <c r="BU1152" s="24"/>
      <c r="BV1152" s="24"/>
      <c r="BW1152" s="24"/>
      <c r="BX1152" s="24"/>
      <c r="BY1152" s="24"/>
      <c r="BZ1152" s="24"/>
      <c r="CA1152" s="24"/>
      <c r="CB1152" s="24"/>
      <c r="CC1152" s="24"/>
      <c r="CD1152" s="24"/>
      <c r="CE1152" s="24"/>
      <c r="CF1152" s="24"/>
      <c r="CG1152" s="24"/>
    </row>
    <row r="1153" spans="1:85" s="30" customFormat="1" ht="24">
      <c r="A1153" s="6" t="s">
        <v>84</v>
      </c>
      <c r="B1153" s="5" t="s">
        <v>42</v>
      </c>
      <c r="C1153" s="5" t="s">
        <v>9</v>
      </c>
      <c r="D1153" s="5" t="s">
        <v>7</v>
      </c>
      <c r="E1153" s="5" t="s">
        <v>140</v>
      </c>
      <c r="F1153" s="5" t="s">
        <v>83</v>
      </c>
      <c r="G1153" s="121">
        <f t="shared" si="259"/>
        <v>1116115</v>
      </c>
      <c r="H1153" s="121">
        <f t="shared" si="259"/>
        <v>1139535.6000000001</v>
      </c>
      <c r="I1153" s="121">
        <f t="shared" si="259"/>
        <v>1139535.6000000001</v>
      </c>
      <c r="J1153" s="117">
        <f t="shared" si="248"/>
        <v>100</v>
      </c>
      <c r="K1153" s="24"/>
      <c r="L1153" s="24"/>
      <c r="M1153" s="24"/>
      <c r="N1153" s="24"/>
      <c r="O1153" s="24"/>
      <c r="P1153" s="24"/>
      <c r="Q1153" s="24"/>
      <c r="R1153" s="24"/>
      <c r="S1153" s="24"/>
      <c r="T1153" s="24"/>
      <c r="U1153" s="24"/>
      <c r="V1153" s="24"/>
      <c r="W1153" s="24"/>
      <c r="X1153" s="24"/>
      <c r="Y1153" s="24"/>
      <c r="Z1153" s="24"/>
      <c r="AA1153" s="24"/>
      <c r="AB1153" s="24"/>
      <c r="AC1153" s="24"/>
      <c r="AD1153" s="24"/>
      <c r="AE1153" s="24"/>
      <c r="AF1153" s="24"/>
      <c r="AG1153" s="24"/>
      <c r="AH1153" s="24"/>
      <c r="AI1153" s="24"/>
      <c r="AJ1153" s="24"/>
      <c r="AK1153" s="24"/>
      <c r="AL1153" s="24"/>
      <c r="AM1153" s="24"/>
      <c r="AN1153" s="24"/>
      <c r="AO1153" s="24"/>
      <c r="AP1153" s="24"/>
      <c r="AQ1153" s="24"/>
      <c r="AR1153" s="24"/>
      <c r="AS1153" s="24"/>
      <c r="AT1153" s="24"/>
      <c r="AU1153" s="24"/>
      <c r="AV1153" s="24"/>
      <c r="AW1153" s="24"/>
      <c r="AX1153" s="24"/>
      <c r="AY1153" s="24"/>
      <c r="AZ1153" s="24"/>
      <c r="BA1153" s="24"/>
      <c r="BB1153" s="24"/>
      <c r="BC1153" s="24"/>
      <c r="BD1153" s="24"/>
      <c r="BE1153" s="24"/>
      <c r="BF1153" s="24"/>
      <c r="BG1153" s="24"/>
      <c r="BH1153" s="24"/>
      <c r="BI1153" s="24"/>
      <c r="BJ1153" s="24"/>
      <c r="BK1153" s="24"/>
      <c r="BL1153" s="24"/>
      <c r="BM1153" s="24"/>
      <c r="BN1153" s="24"/>
      <c r="BO1153" s="24"/>
      <c r="BP1153" s="24"/>
      <c r="BQ1153" s="24"/>
      <c r="BR1153" s="24"/>
      <c r="BS1153" s="24"/>
      <c r="BT1153" s="24"/>
      <c r="BU1153" s="24"/>
      <c r="BV1153" s="24"/>
      <c r="BW1153" s="24"/>
      <c r="BX1153" s="24"/>
      <c r="BY1153" s="24"/>
      <c r="BZ1153" s="24"/>
      <c r="CA1153" s="24"/>
      <c r="CB1153" s="24"/>
      <c r="CC1153" s="24"/>
      <c r="CD1153" s="24"/>
      <c r="CE1153" s="24"/>
      <c r="CF1153" s="24"/>
      <c r="CG1153" s="24"/>
    </row>
    <row r="1154" spans="1:85" s="30" customFormat="1" ht="12">
      <c r="A1154" s="6" t="s">
        <v>156</v>
      </c>
      <c r="B1154" s="5" t="s">
        <v>42</v>
      </c>
      <c r="C1154" s="5" t="s">
        <v>9</v>
      </c>
      <c r="D1154" s="5" t="s">
        <v>7</v>
      </c>
      <c r="E1154" s="5" t="s">
        <v>140</v>
      </c>
      <c r="F1154" s="5" t="s">
        <v>157</v>
      </c>
      <c r="G1154" s="121">
        <v>1116115</v>
      </c>
      <c r="H1154" s="121">
        <v>1139535.6000000001</v>
      </c>
      <c r="I1154" s="121">
        <v>1139535.6000000001</v>
      </c>
      <c r="J1154" s="117">
        <f t="shared" si="248"/>
        <v>100</v>
      </c>
      <c r="K1154" s="79"/>
      <c r="L1154" s="79"/>
      <c r="M1154" s="24"/>
      <c r="N1154" s="24"/>
      <c r="O1154" s="24"/>
      <c r="P1154" s="24"/>
      <c r="Q1154" s="24"/>
      <c r="R1154" s="24"/>
      <c r="S1154" s="24"/>
      <c r="T1154" s="24"/>
      <c r="U1154" s="24"/>
      <c r="V1154" s="24"/>
      <c r="W1154" s="24"/>
      <c r="X1154" s="24"/>
      <c r="Y1154" s="24"/>
      <c r="Z1154" s="24"/>
      <c r="AA1154" s="24"/>
      <c r="AB1154" s="24"/>
      <c r="AC1154" s="24"/>
      <c r="AD1154" s="24"/>
      <c r="AE1154" s="24"/>
      <c r="AF1154" s="24"/>
      <c r="AG1154" s="24"/>
      <c r="AH1154" s="24"/>
      <c r="AI1154" s="24"/>
      <c r="AJ1154" s="24"/>
      <c r="AK1154" s="24"/>
      <c r="AL1154" s="24"/>
      <c r="AM1154" s="24"/>
      <c r="AN1154" s="24"/>
      <c r="AO1154" s="24"/>
      <c r="AP1154" s="24"/>
      <c r="AQ1154" s="24"/>
      <c r="AR1154" s="24"/>
      <c r="AS1154" s="24"/>
      <c r="AT1154" s="24"/>
      <c r="AU1154" s="24"/>
      <c r="AV1154" s="24"/>
      <c r="AW1154" s="24"/>
      <c r="AX1154" s="24"/>
      <c r="AY1154" s="24"/>
      <c r="AZ1154" s="24"/>
      <c r="BA1154" s="24"/>
      <c r="BB1154" s="24"/>
      <c r="BC1154" s="24"/>
      <c r="BD1154" s="24"/>
      <c r="BE1154" s="24"/>
      <c r="BF1154" s="24"/>
      <c r="BG1154" s="24"/>
      <c r="BH1154" s="24"/>
      <c r="BI1154" s="24"/>
      <c r="BJ1154" s="24"/>
      <c r="BK1154" s="24"/>
      <c r="BL1154" s="24"/>
      <c r="BM1154" s="24"/>
      <c r="BN1154" s="24"/>
      <c r="BO1154" s="24"/>
      <c r="BP1154" s="24"/>
      <c r="BQ1154" s="24"/>
      <c r="BR1154" s="24"/>
      <c r="BS1154" s="24"/>
      <c r="BT1154" s="24"/>
      <c r="BU1154" s="24"/>
      <c r="BV1154" s="24"/>
      <c r="BW1154" s="24"/>
      <c r="BX1154" s="24"/>
      <c r="BY1154" s="24"/>
      <c r="BZ1154" s="24"/>
      <c r="CA1154" s="24"/>
      <c r="CB1154" s="24"/>
      <c r="CC1154" s="24"/>
      <c r="CD1154" s="24"/>
      <c r="CE1154" s="24"/>
      <c r="CF1154" s="24"/>
      <c r="CG1154" s="24"/>
    </row>
    <row r="1155" spans="1:85" s="30" customFormat="1" ht="12">
      <c r="A1155" s="6" t="s">
        <v>87</v>
      </c>
      <c r="B1155" s="5" t="s">
        <v>42</v>
      </c>
      <c r="C1155" s="5" t="s">
        <v>9</v>
      </c>
      <c r="D1155" s="5" t="s">
        <v>7</v>
      </c>
      <c r="E1155" s="5" t="s">
        <v>141</v>
      </c>
      <c r="F1155" s="5"/>
      <c r="G1155" s="121">
        <f t="shared" ref="G1155:I1156" si="260">G1156</f>
        <v>106000</v>
      </c>
      <c r="H1155" s="121">
        <f t="shared" si="260"/>
        <v>106000</v>
      </c>
      <c r="I1155" s="121">
        <f t="shared" si="260"/>
        <v>106000</v>
      </c>
      <c r="J1155" s="117">
        <f t="shared" si="248"/>
        <v>100</v>
      </c>
      <c r="K1155" s="24"/>
      <c r="L1155" s="24"/>
      <c r="M1155" s="24"/>
      <c r="N1155" s="24"/>
      <c r="O1155" s="24"/>
      <c r="P1155" s="24"/>
      <c r="Q1155" s="24"/>
      <c r="R1155" s="24"/>
      <c r="S1155" s="24"/>
      <c r="T1155" s="24"/>
      <c r="U1155" s="24"/>
      <c r="V1155" s="24"/>
      <c r="W1155" s="24"/>
      <c r="X1155" s="24"/>
      <c r="Y1155" s="24"/>
      <c r="Z1155" s="24"/>
      <c r="AA1155" s="24"/>
      <c r="AB1155" s="24"/>
      <c r="AC1155" s="24"/>
      <c r="AD1155" s="24"/>
      <c r="AE1155" s="24"/>
      <c r="AF1155" s="24"/>
      <c r="AG1155" s="24"/>
      <c r="AH1155" s="24"/>
      <c r="AI1155" s="24"/>
      <c r="AJ1155" s="24"/>
      <c r="AK1155" s="24"/>
      <c r="AL1155" s="24"/>
      <c r="AM1155" s="24"/>
      <c r="AN1155" s="24"/>
      <c r="AO1155" s="24"/>
      <c r="AP1155" s="24"/>
      <c r="AQ1155" s="24"/>
      <c r="AR1155" s="24"/>
      <c r="AS1155" s="24"/>
      <c r="AT1155" s="24"/>
      <c r="AU1155" s="24"/>
      <c r="AV1155" s="24"/>
      <c r="AW1155" s="24"/>
      <c r="AX1155" s="24"/>
      <c r="AY1155" s="24"/>
      <c r="AZ1155" s="24"/>
      <c r="BA1155" s="24"/>
      <c r="BB1155" s="24"/>
      <c r="BC1155" s="24"/>
      <c r="BD1155" s="24"/>
      <c r="BE1155" s="24"/>
      <c r="BF1155" s="24"/>
      <c r="BG1155" s="24"/>
      <c r="BH1155" s="24"/>
      <c r="BI1155" s="24"/>
      <c r="BJ1155" s="24"/>
      <c r="BK1155" s="24"/>
      <c r="BL1155" s="24"/>
      <c r="BM1155" s="24"/>
      <c r="BN1155" s="24"/>
      <c r="BO1155" s="24"/>
      <c r="BP1155" s="24"/>
      <c r="BQ1155" s="24"/>
      <c r="BR1155" s="24"/>
      <c r="BS1155" s="24"/>
      <c r="BT1155" s="24"/>
      <c r="BU1155" s="24"/>
      <c r="BV1155" s="24"/>
      <c r="BW1155" s="24"/>
      <c r="BX1155" s="24"/>
      <c r="BY1155" s="24"/>
      <c r="BZ1155" s="24"/>
      <c r="CA1155" s="24"/>
      <c r="CB1155" s="24"/>
      <c r="CC1155" s="24"/>
      <c r="CD1155" s="24"/>
      <c r="CE1155" s="24"/>
      <c r="CF1155" s="24"/>
      <c r="CG1155" s="24"/>
    </row>
    <row r="1156" spans="1:85" s="30" customFormat="1" ht="24">
      <c r="A1156" s="6" t="s">
        <v>84</v>
      </c>
      <c r="B1156" s="5" t="s">
        <v>42</v>
      </c>
      <c r="C1156" s="5" t="s">
        <v>9</v>
      </c>
      <c r="D1156" s="5" t="s">
        <v>7</v>
      </c>
      <c r="E1156" s="5" t="s">
        <v>141</v>
      </c>
      <c r="F1156" s="5" t="s">
        <v>83</v>
      </c>
      <c r="G1156" s="121">
        <f t="shared" si="260"/>
        <v>106000</v>
      </c>
      <c r="H1156" s="121">
        <f t="shared" si="260"/>
        <v>106000</v>
      </c>
      <c r="I1156" s="121">
        <f t="shared" si="260"/>
        <v>106000</v>
      </c>
      <c r="J1156" s="117">
        <f t="shared" si="248"/>
        <v>100</v>
      </c>
      <c r="K1156" s="24"/>
      <c r="L1156" s="24"/>
      <c r="M1156" s="24"/>
      <c r="N1156" s="24"/>
      <c r="O1156" s="24"/>
      <c r="P1156" s="24"/>
      <c r="Q1156" s="24"/>
      <c r="R1156" s="24"/>
      <c r="S1156" s="24"/>
      <c r="T1156" s="24"/>
      <c r="U1156" s="24"/>
      <c r="V1156" s="24"/>
      <c r="W1156" s="24"/>
      <c r="X1156" s="24"/>
      <c r="Y1156" s="24"/>
      <c r="Z1156" s="24"/>
      <c r="AA1156" s="24"/>
      <c r="AB1156" s="24"/>
      <c r="AC1156" s="24"/>
      <c r="AD1156" s="24"/>
      <c r="AE1156" s="24"/>
      <c r="AF1156" s="24"/>
      <c r="AG1156" s="24"/>
      <c r="AH1156" s="24"/>
      <c r="AI1156" s="24"/>
      <c r="AJ1156" s="24"/>
      <c r="AK1156" s="24"/>
      <c r="AL1156" s="24"/>
      <c r="AM1156" s="24"/>
      <c r="AN1156" s="24"/>
      <c r="AO1156" s="24"/>
      <c r="AP1156" s="24"/>
      <c r="AQ1156" s="24"/>
      <c r="AR1156" s="24"/>
      <c r="AS1156" s="24"/>
      <c r="AT1156" s="24"/>
      <c r="AU1156" s="24"/>
      <c r="AV1156" s="24"/>
      <c r="AW1156" s="24"/>
      <c r="AX1156" s="24"/>
      <c r="AY1156" s="24"/>
      <c r="AZ1156" s="24"/>
      <c r="BA1156" s="24"/>
      <c r="BB1156" s="24"/>
      <c r="BC1156" s="24"/>
      <c r="BD1156" s="24"/>
      <c r="BE1156" s="24"/>
      <c r="BF1156" s="24"/>
      <c r="BG1156" s="24"/>
      <c r="BH1156" s="24"/>
      <c r="BI1156" s="24"/>
      <c r="BJ1156" s="24"/>
      <c r="BK1156" s="24"/>
      <c r="BL1156" s="24"/>
      <c r="BM1156" s="24"/>
      <c r="BN1156" s="24"/>
      <c r="BO1156" s="24"/>
      <c r="BP1156" s="24"/>
      <c r="BQ1156" s="24"/>
      <c r="BR1156" s="24"/>
      <c r="BS1156" s="24"/>
      <c r="BT1156" s="24"/>
      <c r="BU1156" s="24"/>
      <c r="BV1156" s="24"/>
      <c r="BW1156" s="24"/>
      <c r="BX1156" s="24"/>
      <c r="BY1156" s="24"/>
      <c r="BZ1156" s="24"/>
      <c r="CA1156" s="24"/>
      <c r="CB1156" s="24"/>
      <c r="CC1156" s="24"/>
      <c r="CD1156" s="24"/>
      <c r="CE1156" s="24"/>
      <c r="CF1156" s="24"/>
      <c r="CG1156" s="24"/>
    </row>
    <row r="1157" spans="1:85" s="30" customFormat="1" ht="11.25" customHeight="1">
      <c r="A1157" s="6" t="s">
        <v>156</v>
      </c>
      <c r="B1157" s="5" t="s">
        <v>42</v>
      </c>
      <c r="C1157" s="5" t="s">
        <v>9</v>
      </c>
      <c r="D1157" s="5" t="s">
        <v>7</v>
      </c>
      <c r="E1157" s="5" t="s">
        <v>141</v>
      </c>
      <c r="F1157" s="5" t="s">
        <v>157</v>
      </c>
      <c r="G1157" s="121">
        <v>106000</v>
      </c>
      <c r="H1157" s="121">
        <v>106000</v>
      </c>
      <c r="I1157" s="121">
        <v>106000</v>
      </c>
      <c r="J1157" s="117">
        <f t="shared" si="248"/>
        <v>100</v>
      </c>
      <c r="K1157" s="79"/>
      <c r="L1157" s="79"/>
      <c r="M1157" s="24"/>
      <c r="N1157" s="24"/>
      <c r="O1157" s="24"/>
      <c r="P1157" s="24"/>
      <c r="Q1157" s="24"/>
      <c r="R1157" s="24"/>
      <c r="S1157" s="24"/>
      <c r="T1157" s="24"/>
      <c r="U1157" s="24"/>
      <c r="V1157" s="24"/>
      <c r="W1157" s="24"/>
      <c r="X1157" s="24"/>
      <c r="Y1157" s="24"/>
      <c r="Z1157" s="24"/>
      <c r="AA1157" s="24"/>
      <c r="AB1157" s="24"/>
      <c r="AC1157" s="24"/>
      <c r="AD1157" s="24"/>
      <c r="AE1157" s="24"/>
      <c r="AF1157" s="24"/>
      <c r="AG1157" s="24"/>
      <c r="AH1157" s="24"/>
      <c r="AI1157" s="24"/>
      <c r="AJ1157" s="24"/>
      <c r="AK1157" s="24"/>
      <c r="AL1157" s="24"/>
      <c r="AM1157" s="24"/>
      <c r="AN1157" s="24"/>
      <c r="AO1157" s="24"/>
      <c r="AP1157" s="24"/>
      <c r="AQ1157" s="24"/>
      <c r="AR1157" s="24"/>
      <c r="AS1157" s="24"/>
      <c r="AT1157" s="24"/>
      <c r="AU1157" s="24"/>
      <c r="AV1157" s="24"/>
      <c r="AW1157" s="24"/>
      <c r="AX1157" s="24"/>
      <c r="AY1157" s="24"/>
      <c r="AZ1157" s="24"/>
      <c r="BA1157" s="24"/>
      <c r="BB1157" s="24"/>
      <c r="BC1157" s="24"/>
      <c r="BD1157" s="24"/>
      <c r="BE1157" s="24"/>
      <c r="BF1157" s="24"/>
      <c r="BG1157" s="24"/>
      <c r="BH1157" s="24"/>
      <c r="BI1157" s="24"/>
      <c r="BJ1157" s="24"/>
      <c r="BK1157" s="24"/>
      <c r="BL1157" s="24"/>
      <c r="BM1157" s="24"/>
      <c r="BN1157" s="24"/>
      <c r="BO1157" s="24"/>
      <c r="BP1157" s="24"/>
      <c r="BQ1157" s="24"/>
      <c r="BR1157" s="24"/>
      <c r="BS1157" s="24"/>
      <c r="BT1157" s="24"/>
      <c r="BU1157" s="24"/>
      <c r="BV1157" s="24"/>
      <c r="BW1157" s="24"/>
      <c r="BX1157" s="24"/>
      <c r="BY1157" s="24"/>
      <c r="BZ1157" s="24"/>
      <c r="CA1157" s="24"/>
      <c r="CB1157" s="24"/>
      <c r="CC1157" s="24"/>
      <c r="CD1157" s="24"/>
      <c r="CE1157" s="24"/>
      <c r="CF1157" s="24"/>
      <c r="CG1157" s="24"/>
    </row>
    <row r="1158" spans="1:85" s="30" customFormat="1" ht="24" hidden="1">
      <c r="A1158" s="6" t="s">
        <v>248</v>
      </c>
      <c r="B1158" s="5" t="s">
        <v>42</v>
      </c>
      <c r="C1158" s="5" t="s">
        <v>9</v>
      </c>
      <c r="D1158" s="5" t="s">
        <v>7</v>
      </c>
      <c r="E1158" s="5" t="s">
        <v>245</v>
      </c>
      <c r="F1158" s="5"/>
      <c r="G1158" s="121">
        <f t="shared" ref="G1158:I1159" si="261">G1159</f>
        <v>0</v>
      </c>
      <c r="H1158" s="121">
        <f t="shared" si="261"/>
        <v>0</v>
      </c>
      <c r="I1158" s="121">
        <f t="shared" si="261"/>
        <v>0</v>
      </c>
      <c r="J1158" s="117" t="e">
        <f t="shared" si="248"/>
        <v>#DIV/0!</v>
      </c>
      <c r="K1158" s="24"/>
      <c r="L1158" s="24"/>
      <c r="M1158" s="24"/>
      <c r="N1158" s="24"/>
      <c r="O1158" s="24"/>
      <c r="P1158" s="24"/>
      <c r="Q1158" s="24"/>
      <c r="R1158" s="24"/>
      <c r="S1158" s="24"/>
      <c r="T1158" s="24"/>
      <c r="U1158" s="24"/>
      <c r="V1158" s="24"/>
      <c r="W1158" s="24"/>
      <c r="X1158" s="24"/>
      <c r="Y1158" s="24"/>
      <c r="Z1158" s="24"/>
      <c r="AA1158" s="24"/>
      <c r="AB1158" s="24"/>
      <c r="AC1158" s="24"/>
      <c r="AD1158" s="24"/>
      <c r="AE1158" s="24"/>
      <c r="AF1158" s="24"/>
      <c r="AG1158" s="24"/>
      <c r="AH1158" s="24"/>
      <c r="AI1158" s="24"/>
      <c r="AJ1158" s="24"/>
      <c r="AK1158" s="24"/>
      <c r="AL1158" s="24"/>
      <c r="AM1158" s="24"/>
      <c r="AN1158" s="24"/>
      <c r="AO1158" s="24"/>
      <c r="AP1158" s="24"/>
      <c r="AQ1158" s="24"/>
      <c r="AR1158" s="24"/>
      <c r="AS1158" s="24"/>
      <c r="AT1158" s="24"/>
      <c r="AU1158" s="24"/>
      <c r="AV1158" s="24"/>
      <c r="AW1158" s="24"/>
      <c r="AX1158" s="24"/>
      <c r="AY1158" s="24"/>
      <c r="AZ1158" s="24"/>
      <c r="BA1158" s="24"/>
      <c r="BB1158" s="24"/>
      <c r="BC1158" s="24"/>
      <c r="BD1158" s="24"/>
      <c r="BE1158" s="24"/>
      <c r="BF1158" s="24"/>
      <c r="BG1158" s="24"/>
      <c r="BH1158" s="24"/>
      <c r="BI1158" s="24"/>
      <c r="BJ1158" s="24"/>
      <c r="BK1158" s="24"/>
      <c r="BL1158" s="24"/>
      <c r="BM1158" s="24"/>
      <c r="BN1158" s="24"/>
      <c r="BO1158" s="24"/>
      <c r="BP1158" s="24"/>
      <c r="BQ1158" s="24"/>
      <c r="BR1158" s="24"/>
      <c r="BS1158" s="24"/>
      <c r="BT1158" s="24"/>
      <c r="BU1158" s="24"/>
      <c r="BV1158" s="24"/>
      <c r="BW1158" s="24"/>
      <c r="BX1158" s="24"/>
      <c r="BY1158" s="24"/>
      <c r="BZ1158" s="24"/>
      <c r="CA1158" s="24"/>
      <c r="CB1158" s="24"/>
      <c r="CC1158" s="24"/>
      <c r="CD1158" s="24"/>
      <c r="CE1158" s="24"/>
      <c r="CF1158" s="24"/>
      <c r="CG1158" s="24"/>
    </row>
    <row r="1159" spans="1:85" s="30" customFormat="1" ht="24" hidden="1">
      <c r="A1159" s="6" t="s">
        <v>98</v>
      </c>
      <c r="B1159" s="5" t="s">
        <v>42</v>
      </c>
      <c r="C1159" s="5" t="s">
        <v>9</v>
      </c>
      <c r="D1159" s="5" t="s">
        <v>7</v>
      </c>
      <c r="E1159" s="5" t="s">
        <v>245</v>
      </c>
      <c r="F1159" s="5" t="s">
        <v>83</v>
      </c>
      <c r="G1159" s="121">
        <f t="shared" si="261"/>
        <v>0</v>
      </c>
      <c r="H1159" s="121">
        <f t="shared" si="261"/>
        <v>0</v>
      </c>
      <c r="I1159" s="121">
        <f t="shared" si="261"/>
        <v>0</v>
      </c>
      <c r="J1159" s="117" t="e">
        <f t="shared" si="248"/>
        <v>#DIV/0!</v>
      </c>
      <c r="K1159" s="24"/>
      <c r="L1159" s="24"/>
      <c r="M1159" s="24"/>
      <c r="N1159" s="24"/>
      <c r="O1159" s="24"/>
      <c r="P1159" s="24"/>
      <c r="Q1159" s="24"/>
      <c r="R1159" s="24"/>
      <c r="S1159" s="24"/>
      <c r="T1159" s="24"/>
      <c r="U1159" s="24"/>
      <c r="V1159" s="24"/>
      <c r="W1159" s="24"/>
      <c r="X1159" s="24"/>
      <c r="Y1159" s="24"/>
      <c r="Z1159" s="24"/>
      <c r="AA1159" s="24"/>
      <c r="AB1159" s="24"/>
      <c r="AC1159" s="24"/>
      <c r="AD1159" s="24"/>
      <c r="AE1159" s="24"/>
      <c r="AF1159" s="24"/>
      <c r="AG1159" s="24"/>
      <c r="AH1159" s="24"/>
      <c r="AI1159" s="24"/>
      <c r="AJ1159" s="24"/>
      <c r="AK1159" s="24"/>
      <c r="AL1159" s="24"/>
      <c r="AM1159" s="24"/>
      <c r="AN1159" s="24"/>
      <c r="AO1159" s="24"/>
      <c r="AP1159" s="24"/>
      <c r="AQ1159" s="24"/>
      <c r="AR1159" s="24"/>
      <c r="AS1159" s="24"/>
      <c r="AT1159" s="24"/>
      <c r="AU1159" s="24"/>
      <c r="AV1159" s="24"/>
      <c r="AW1159" s="24"/>
      <c r="AX1159" s="24"/>
      <c r="AY1159" s="24"/>
      <c r="AZ1159" s="24"/>
      <c r="BA1159" s="24"/>
      <c r="BB1159" s="24"/>
      <c r="BC1159" s="24"/>
      <c r="BD1159" s="24"/>
      <c r="BE1159" s="24"/>
      <c r="BF1159" s="24"/>
      <c r="BG1159" s="24"/>
      <c r="BH1159" s="24"/>
      <c r="BI1159" s="24"/>
      <c r="BJ1159" s="24"/>
      <c r="BK1159" s="24"/>
      <c r="BL1159" s="24"/>
      <c r="BM1159" s="24"/>
      <c r="BN1159" s="24"/>
      <c r="BO1159" s="24"/>
      <c r="BP1159" s="24"/>
      <c r="BQ1159" s="24"/>
      <c r="BR1159" s="24"/>
      <c r="BS1159" s="24"/>
      <c r="BT1159" s="24"/>
      <c r="BU1159" s="24"/>
      <c r="BV1159" s="24"/>
      <c r="BW1159" s="24"/>
      <c r="BX1159" s="24"/>
      <c r="BY1159" s="24"/>
      <c r="BZ1159" s="24"/>
      <c r="CA1159" s="24"/>
      <c r="CB1159" s="24"/>
      <c r="CC1159" s="24"/>
      <c r="CD1159" s="24"/>
      <c r="CE1159" s="24"/>
      <c r="CF1159" s="24"/>
      <c r="CG1159" s="24"/>
    </row>
    <row r="1160" spans="1:85" s="30" customFormat="1" ht="12" hidden="1">
      <c r="A1160" s="6" t="s">
        <v>158</v>
      </c>
      <c r="B1160" s="5" t="s">
        <v>42</v>
      </c>
      <c r="C1160" s="5" t="s">
        <v>9</v>
      </c>
      <c r="D1160" s="5" t="s">
        <v>7</v>
      </c>
      <c r="E1160" s="5" t="s">
        <v>245</v>
      </c>
      <c r="F1160" s="5" t="s">
        <v>157</v>
      </c>
      <c r="G1160" s="121"/>
      <c r="H1160" s="121"/>
      <c r="I1160" s="121"/>
      <c r="J1160" s="117" t="e">
        <f t="shared" si="248"/>
        <v>#DIV/0!</v>
      </c>
      <c r="K1160" s="24"/>
      <c r="L1160" s="24"/>
      <c r="M1160" s="24"/>
      <c r="N1160" s="24"/>
      <c r="O1160" s="24"/>
      <c r="P1160" s="24"/>
      <c r="Q1160" s="24"/>
      <c r="R1160" s="24"/>
      <c r="S1160" s="24"/>
      <c r="T1160" s="24"/>
      <c r="U1160" s="24"/>
      <c r="V1160" s="24"/>
      <c r="W1160" s="24"/>
      <c r="X1160" s="24"/>
      <c r="Y1160" s="24"/>
      <c r="Z1160" s="24"/>
      <c r="AA1160" s="24"/>
      <c r="AB1160" s="24"/>
      <c r="AC1160" s="24"/>
      <c r="AD1160" s="24"/>
      <c r="AE1160" s="24"/>
      <c r="AF1160" s="24"/>
      <c r="AG1160" s="24"/>
      <c r="AH1160" s="24"/>
      <c r="AI1160" s="24"/>
      <c r="AJ1160" s="24"/>
      <c r="AK1160" s="24"/>
      <c r="AL1160" s="24"/>
      <c r="AM1160" s="24"/>
      <c r="AN1160" s="24"/>
      <c r="AO1160" s="24"/>
      <c r="AP1160" s="24"/>
      <c r="AQ1160" s="24"/>
      <c r="AR1160" s="24"/>
      <c r="AS1160" s="24"/>
      <c r="AT1160" s="24"/>
      <c r="AU1160" s="24"/>
      <c r="AV1160" s="24"/>
      <c r="AW1160" s="24"/>
      <c r="AX1160" s="24"/>
      <c r="AY1160" s="24"/>
      <c r="AZ1160" s="24"/>
      <c r="BA1160" s="24"/>
      <c r="BB1160" s="24"/>
      <c r="BC1160" s="24"/>
      <c r="BD1160" s="24"/>
      <c r="BE1160" s="24"/>
      <c r="BF1160" s="24"/>
      <c r="BG1160" s="24"/>
      <c r="BH1160" s="24"/>
      <c r="BI1160" s="24"/>
      <c r="BJ1160" s="24"/>
      <c r="BK1160" s="24"/>
      <c r="BL1160" s="24"/>
      <c r="BM1160" s="24"/>
      <c r="BN1160" s="24"/>
      <c r="BO1160" s="24"/>
      <c r="BP1160" s="24"/>
      <c r="BQ1160" s="24"/>
      <c r="BR1160" s="24"/>
      <c r="BS1160" s="24"/>
      <c r="BT1160" s="24"/>
      <c r="BU1160" s="24"/>
      <c r="BV1160" s="24"/>
      <c r="BW1160" s="24"/>
      <c r="BX1160" s="24"/>
      <c r="BY1160" s="24"/>
      <c r="BZ1160" s="24"/>
      <c r="CA1160" s="24"/>
      <c r="CB1160" s="24"/>
      <c r="CC1160" s="24"/>
      <c r="CD1160" s="24"/>
      <c r="CE1160" s="24"/>
      <c r="CF1160" s="24"/>
      <c r="CG1160" s="24"/>
    </row>
    <row r="1161" spans="1:85" s="30" customFormat="1" ht="24">
      <c r="A1161" s="6" t="s">
        <v>242</v>
      </c>
      <c r="B1161" s="5" t="s">
        <v>42</v>
      </c>
      <c r="C1161" s="5" t="s">
        <v>9</v>
      </c>
      <c r="D1161" s="5" t="s">
        <v>7</v>
      </c>
      <c r="E1161" s="5" t="s">
        <v>241</v>
      </c>
      <c r="F1161" s="5"/>
      <c r="G1161" s="121">
        <f>G1162+G1165</f>
        <v>3066770</v>
      </c>
      <c r="H1161" s="121">
        <f>H1162+H1165</f>
        <v>3043349.4</v>
      </c>
      <c r="I1161" s="121">
        <f>I1162+I1165</f>
        <v>3043349.4</v>
      </c>
      <c r="J1161" s="117">
        <f t="shared" si="248"/>
        <v>100</v>
      </c>
      <c r="K1161" s="24"/>
      <c r="L1161" s="24"/>
      <c r="M1161" s="24"/>
      <c r="N1161" s="24"/>
      <c r="O1161" s="24"/>
      <c r="P1161" s="24"/>
      <c r="Q1161" s="24"/>
      <c r="R1161" s="24"/>
      <c r="S1161" s="24"/>
      <c r="T1161" s="24"/>
      <c r="U1161" s="24"/>
      <c r="V1161" s="24"/>
      <c r="W1161" s="24"/>
      <c r="X1161" s="24"/>
      <c r="Y1161" s="24"/>
      <c r="Z1161" s="24"/>
      <c r="AA1161" s="24"/>
      <c r="AB1161" s="24"/>
      <c r="AC1161" s="24"/>
      <c r="AD1161" s="24"/>
      <c r="AE1161" s="24"/>
      <c r="AF1161" s="24"/>
      <c r="AG1161" s="24"/>
      <c r="AH1161" s="24"/>
      <c r="AI1161" s="24"/>
      <c r="AJ1161" s="24"/>
      <c r="AK1161" s="24"/>
      <c r="AL1161" s="24"/>
      <c r="AM1161" s="24"/>
      <c r="AN1161" s="24"/>
      <c r="AO1161" s="24"/>
      <c r="AP1161" s="24"/>
      <c r="AQ1161" s="24"/>
      <c r="AR1161" s="24"/>
      <c r="AS1161" s="24"/>
      <c r="AT1161" s="24"/>
      <c r="AU1161" s="24"/>
      <c r="AV1161" s="24"/>
      <c r="AW1161" s="24"/>
      <c r="AX1161" s="24"/>
      <c r="AY1161" s="24"/>
      <c r="AZ1161" s="24"/>
      <c r="BA1161" s="24"/>
      <c r="BB1161" s="24"/>
      <c r="BC1161" s="24"/>
      <c r="BD1161" s="24"/>
      <c r="BE1161" s="24"/>
      <c r="BF1161" s="24"/>
      <c r="BG1161" s="24"/>
      <c r="BH1161" s="24"/>
      <c r="BI1161" s="24"/>
      <c r="BJ1161" s="24"/>
      <c r="BK1161" s="24"/>
      <c r="BL1161" s="24"/>
      <c r="BM1161" s="24"/>
      <c r="BN1161" s="24"/>
      <c r="BO1161" s="24"/>
      <c r="BP1161" s="24"/>
      <c r="BQ1161" s="24"/>
      <c r="BR1161" s="24"/>
      <c r="BS1161" s="24"/>
      <c r="BT1161" s="24"/>
      <c r="BU1161" s="24"/>
      <c r="BV1161" s="24"/>
      <c r="BW1161" s="24"/>
      <c r="BX1161" s="24"/>
      <c r="BY1161" s="24"/>
      <c r="BZ1161" s="24"/>
      <c r="CA1161" s="24"/>
      <c r="CB1161" s="24"/>
      <c r="CC1161" s="24"/>
      <c r="CD1161" s="24"/>
      <c r="CE1161" s="24"/>
      <c r="CF1161" s="24"/>
      <c r="CG1161" s="24"/>
    </row>
    <row r="1162" spans="1:85" s="30" customFormat="1" ht="12">
      <c r="A1162" s="6" t="s">
        <v>105</v>
      </c>
      <c r="B1162" s="5" t="s">
        <v>42</v>
      </c>
      <c r="C1162" s="5" t="s">
        <v>9</v>
      </c>
      <c r="D1162" s="5" t="s">
        <v>7</v>
      </c>
      <c r="E1162" s="5" t="s">
        <v>513</v>
      </c>
      <c r="F1162" s="5"/>
      <c r="G1162" s="121">
        <f t="shared" ref="G1162:I1163" si="262">G1163</f>
        <v>2689000</v>
      </c>
      <c r="H1162" s="121">
        <f t="shared" si="262"/>
        <v>2689000</v>
      </c>
      <c r="I1162" s="121">
        <f t="shared" si="262"/>
        <v>2689000</v>
      </c>
      <c r="J1162" s="117">
        <f t="shared" si="248"/>
        <v>100</v>
      </c>
      <c r="K1162" s="24"/>
      <c r="L1162" s="24"/>
      <c r="M1162" s="24"/>
      <c r="N1162" s="24"/>
      <c r="O1162" s="24"/>
      <c r="P1162" s="24"/>
      <c r="Q1162" s="24"/>
      <c r="R1162" s="24"/>
      <c r="S1162" s="24"/>
      <c r="T1162" s="24"/>
      <c r="U1162" s="24"/>
      <c r="V1162" s="24"/>
      <c r="W1162" s="24"/>
      <c r="X1162" s="24"/>
      <c r="Y1162" s="24"/>
      <c r="Z1162" s="24"/>
      <c r="AA1162" s="24"/>
      <c r="AB1162" s="24"/>
      <c r="AC1162" s="24"/>
      <c r="AD1162" s="24"/>
      <c r="AE1162" s="24"/>
      <c r="AF1162" s="24"/>
      <c r="AG1162" s="24"/>
      <c r="AH1162" s="24"/>
      <c r="AI1162" s="24"/>
      <c r="AJ1162" s="24"/>
      <c r="AK1162" s="24"/>
      <c r="AL1162" s="24"/>
      <c r="AM1162" s="24"/>
      <c r="AN1162" s="24"/>
      <c r="AO1162" s="24"/>
      <c r="AP1162" s="24"/>
      <c r="AQ1162" s="24"/>
      <c r="AR1162" s="24"/>
      <c r="AS1162" s="24"/>
      <c r="AT1162" s="24"/>
      <c r="AU1162" s="24"/>
      <c r="AV1162" s="24"/>
      <c r="AW1162" s="24"/>
      <c r="AX1162" s="24"/>
      <c r="AY1162" s="24"/>
      <c r="AZ1162" s="24"/>
      <c r="BA1162" s="24"/>
      <c r="BB1162" s="24"/>
      <c r="BC1162" s="24"/>
      <c r="BD1162" s="24"/>
      <c r="BE1162" s="24"/>
      <c r="BF1162" s="24"/>
      <c r="BG1162" s="24"/>
      <c r="BH1162" s="24"/>
      <c r="BI1162" s="24"/>
      <c r="BJ1162" s="24"/>
      <c r="BK1162" s="24"/>
      <c r="BL1162" s="24"/>
      <c r="BM1162" s="24"/>
      <c r="BN1162" s="24"/>
      <c r="BO1162" s="24"/>
      <c r="BP1162" s="24"/>
      <c r="BQ1162" s="24"/>
      <c r="BR1162" s="24"/>
      <c r="BS1162" s="24"/>
      <c r="BT1162" s="24"/>
      <c r="BU1162" s="24"/>
      <c r="BV1162" s="24"/>
      <c r="BW1162" s="24"/>
      <c r="BX1162" s="24"/>
      <c r="BY1162" s="24"/>
      <c r="BZ1162" s="24"/>
      <c r="CA1162" s="24"/>
      <c r="CB1162" s="24"/>
      <c r="CC1162" s="24"/>
      <c r="CD1162" s="24"/>
      <c r="CE1162" s="24"/>
      <c r="CF1162" s="24"/>
      <c r="CG1162" s="24"/>
    </row>
    <row r="1163" spans="1:85" s="30" customFormat="1" ht="24">
      <c r="A1163" s="6" t="s">
        <v>84</v>
      </c>
      <c r="B1163" s="5" t="s">
        <v>42</v>
      </c>
      <c r="C1163" s="5" t="s">
        <v>9</v>
      </c>
      <c r="D1163" s="5" t="s">
        <v>7</v>
      </c>
      <c r="E1163" s="5" t="s">
        <v>513</v>
      </c>
      <c r="F1163" s="5" t="s">
        <v>83</v>
      </c>
      <c r="G1163" s="121">
        <f t="shared" si="262"/>
        <v>2689000</v>
      </c>
      <c r="H1163" s="121">
        <f t="shared" si="262"/>
        <v>2689000</v>
      </c>
      <c r="I1163" s="121">
        <f t="shared" si="262"/>
        <v>2689000</v>
      </c>
      <c r="J1163" s="117">
        <f t="shared" si="248"/>
        <v>100</v>
      </c>
      <c r="K1163" s="24"/>
      <c r="L1163" s="24"/>
      <c r="M1163" s="24"/>
      <c r="N1163" s="24"/>
      <c r="O1163" s="24"/>
      <c r="P1163" s="24"/>
      <c r="Q1163" s="24"/>
      <c r="R1163" s="24"/>
      <c r="S1163" s="24"/>
      <c r="T1163" s="24"/>
      <c r="U1163" s="24"/>
      <c r="V1163" s="24"/>
      <c r="W1163" s="24"/>
      <c r="X1163" s="24"/>
      <c r="Y1163" s="24"/>
      <c r="Z1163" s="24"/>
      <c r="AA1163" s="24"/>
      <c r="AB1163" s="24"/>
      <c r="AC1163" s="24"/>
      <c r="AD1163" s="24"/>
      <c r="AE1163" s="24"/>
      <c r="AF1163" s="24"/>
      <c r="AG1163" s="24"/>
      <c r="AH1163" s="24"/>
      <c r="AI1163" s="24"/>
      <c r="AJ1163" s="24"/>
      <c r="AK1163" s="24"/>
      <c r="AL1163" s="24"/>
      <c r="AM1163" s="24"/>
      <c r="AN1163" s="24"/>
      <c r="AO1163" s="24"/>
      <c r="AP1163" s="24"/>
      <c r="AQ1163" s="24"/>
      <c r="AR1163" s="24"/>
      <c r="AS1163" s="24"/>
      <c r="AT1163" s="24"/>
      <c r="AU1163" s="24"/>
      <c r="AV1163" s="24"/>
      <c r="AW1163" s="24"/>
      <c r="AX1163" s="24"/>
      <c r="AY1163" s="24"/>
      <c r="AZ1163" s="24"/>
      <c r="BA1163" s="24"/>
      <c r="BB1163" s="24"/>
      <c r="BC1163" s="24"/>
      <c r="BD1163" s="24"/>
      <c r="BE1163" s="24"/>
      <c r="BF1163" s="24"/>
      <c r="BG1163" s="24"/>
      <c r="BH1163" s="24"/>
      <c r="BI1163" s="24"/>
      <c r="BJ1163" s="24"/>
      <c r="BK1163" s="24"/>
      <c r="BL1163" s="24"/>
      <c r="BM1163" s="24"/>
      <c r="BN1163" s="24"/>
      <c r="BO1163" s="24"/>
      <c r="BP1163" s="24"/>
      <c r="BQ1163" s="24"/>
      <c r="BR1163" s="24"/>
      <c r="BS1163" s="24"/>
      <c r="BT1163" s="24"/>
      <c r="BU1163" s="24"/>
      <c r="BV1163" s="24"/>
      <c r="BW1163" s="24"/>
      <c r="BX1163" s="24"/>
      <c r="BY1163" s="24"/>
      <c r="BZ1163" s="24"/>
      <c r="CA1163" s="24"/>
      <c r="CB1163" s="24"/>
      <c r="CC1163" s="24"/>
      <c r="CD1163" s="24"/>
      <c r="CE1163" s="24"/>
      <c r="CF1163" s="24"/>
      <c r="CG1163" s="24"/>
    </row>
    <row r="1164" spans="1:85" s="30" customFormat="1" ht="12">
      <c r="A1164" s="6" t="s">
        <v>156</v>
      </c>
      <c r="B1164" s="5" t="s">
        <v>42</v>
      </c>
      <c r="C1164" s="5" t="s">
        <v>9</v>
      </c>
      <c r="D1164" s="5" t="s">
        <v>7</v>
      </c>
      <c r="E1164" s="5" t="s">
        <v>513</v>
      </c>
      <c r="F1164" s="5" t="s">
        <v>157</v>
      </c>
      <c r="G1164" s="121">
        <v>2689000</v>
      </c>
      <c r="H1164" s="121">
        <v>2689000</v>
      </c>
      <c r="I1164" s="121">
        <v>2689000</v>
      </c>
      <c r="J1164" s="117">
        <f t="shared" si="248"/>
        <v>100</v>
      </c>
      <c r="K1164" s="24"/>
      <c r="L1164" s="24"/>
      <c r="M1164" s="24"/>
      <c r="N1164" s="24"/>
      <c r="O1164" s="24"/>
      <c r="P1164" s="24"/>
      <c r="Q1164" s="24"/>
      <c r="R1164" s="24"/>
      <c r="S1164" s="24"/>
      <c r="T1164" s="24"/>
      <c r="U1164" s="24"/>
      <c r="V1164" s="24"/>
      <c r="W1164" s="24"/>
      <c r="X1164" s="24"/>
      <c r="Y1164" s="24"/>
      <c r="Z1164" s="24"/>
      <c r="AA1164" s="24"/>
      <c r="AB1164" s="24"/>
      <c r="AC1164" s="24"/>
      <c r="AD1164" s="24"/>
      <c r="AE1164" s="24"/>
      <c r="AF1164" s="24"/>
      <c r="AG1164" s="24"/>
      <c r="AH1164" s="24"/>
      <c r="AI1164" s="24"/>
      <c r="AJ1164" s="24"/>
      <c r="AK1164" s="24"/>
      <c r="AL1164" s="24"/>
      <c r="AM1164" s="24"/>
      <c r="AN1164" s="24"/>
      <c r="AO1164" s="24"/>
      <c r="AP1164" s="24"/>
      <c r="AQ1164" s="24"/>
      <c r="AR1164" s="24"/>
      <c r="AS1164" s="24"/>
      <c r="AT1164" s="24"/>
      <c r="AU1164" s="24"/>
      <c r="AV1164" s="24"/>
      <c r="AW1164" s="24"/>
      <c r="AX1164" s="24"/>
      <c r="AY1164" s="24"/>
      <c r="AZ1164" s="24"/>
      <c r="BA1164" s="24"/>
      <c r="BB1164" s="24"/>
      <c r="BC1164" s="24"/>
      <c r="BD1164" s="24"/>
      <c r="BE1164" s="24"/>
      <c r="BF1164" s="24"/>
      <c r="BG1164" s="24"/>
      <c r="BH1164" s="24"/>
      <c r="BI1164" s="24"/>
      <c r="BJ1164" s="24"/>
      <c r="BK1164" s="24"/>
      <c r="BL1164" s="24"/>
      <c r="BM1164" s="24"/>
      <c r="BN1164" s="24"/>
      <c r="BO1164" s="24"/>
      <c r="BP1164" s="24"/>
      <c r="BQ1164" s="24"/>
      <c r="BR1164" s="24"/>
      <c r="BS1164" s="24"/>
      <c r="BT1164" s="24"/>
      <c r="BU1164" s="24"/>
      <c r="BV1164" s="24"/>
      <c r="BW1164" s="24"/>
      <c r="BX1164" s="24"/>
      <c r="BY1164" s="24"/>
      <c r="BZ1164" s="24"/>
      <c r="CA1164" s="24"/>
      <c r="CB1164" s="24"/>
      <c r="CC1164" s="24"/>
      <c r="CD1164" s="24"/>
      <c r="CE1164" s="24"/>
      <c r="CF1164" s="24"/>
      <c r="CG1164" s="24"/>
    </row>
    <row r="1165" spans="1:85" s="30" customFormat="1" ht="12">
      <c r="A1165" s="6" t="s">
        <v>65</v>
      </c>
      <c r="B1165" s="5" t="s">
        <v>42</v>
      </c>
      <c r="C1165" s="5" t="s">
        <v>9</v>
      </c>
      <c r="D1165" s="5" t="s">
        <v>7</v>
      </c>
      <c r="E1165" s="5" t="s">
        <v>243</v>
      </c>
      <c r="F1165" s="5"/>
      <c r="G1165" s="121">
        <f>G1166+G1170</f>
        <v>377770</v>
      </c>
      <c r="H1165" s="121">
        <f>H1166+H1170</f>
        <v>354349.4</v>
      </c>
      <c r="I1165" s="121">
        <f>I1166+I1170</f>
        <v>354349.4</v>
      </c>
      <c r="J1165" s="117">
        <f t="shared" si="248"/>
        <v>100</v>
      </c>
      <c r="K1165" s="24"/>
      <c r="L1165" s="24"/>
      <c r="M1165" s="24"/>
      <c r="N1165" s="24"/>
      <c r="O1165" s="24"/>
      <c r="P1165" s="24"/>
      <c r="Q1165" s="24"/>
      <c r="R1165" s="24"/>
      <c r="S1165" s="24"/>
      <c r="T1165" s="24"/>
      <c r="U1165" s="24"/>
      <c r="V1165" s="24"/>
      <c r="W1165" s="24"/>
      <c r="X1165" s="24"/>
      <c r="Y1165" s="24"/>
      <c r="Z1165" s="24"/>
      <c r="AA1165" s="24"/>
      <c r="AB1165" s="24"/>
      <c r="AC1165" s="24"/>
      <c r="AD1165" s="24"/>
      <c r="AE1165" s="24"/>
      <c r="AF1165" s="24"/>
      <c r="AG1165" s="24"/>
      <c r="AH1165" s="24"/>
      <c r="AI1165" s="24"/>
      <c r="AJ1165" s="24"/>
      <c r="AK1165" s="24"/>
      <c r="AL1165" s="24"/>
      <c r="AM1165" s="24"/>
      <c r="AN1165" s="24"/>
      <c r="AO1165" s="24"/>
      <c r="AP1165" s="24"/>
      <c r="AQ1165" s="24"/>
      <c r="AR1165" s="24"/>
      <c r="AS1165" s="24"/>
      <c r="AT1165" s="24"/>
      <c r="AU1165" s="24"/>
      <c r="AV1165" s="24"/>
      <c r="AW1165" s="24"/>
      <c r="AX1165" s="24"/>
      <c r="AY1165" s="24"/>
      <c r="AZ1165" s="24"/>
      <c r="BA1165" s="24"/>
      <c r="BB1165" s="24"/>
      <c r="BC1165" s="24"/>
      <c r="BD1165" s="24"/>
      <c r="BE1165" s="24"/>
      <c r="BF1165" s="24"/>
      <c r="BG1165" s="24"/>
      <c r="BH1165" s="24"/>
      <c r="BI1165" s="24"/>
      <c r="BJ1165" s="24"/>
      <c r="BK1165" s="24"/>
      <c r="BL1165" s="24"/>
      <c r="BM1165" s="24"/>
      <c r="BN1165" s="24"/>
      <c r="BO1165" s="24"/>
      <c r="BP1165" s="24"/>
      <c r="BQ1165" s="24"/>
      <c r="BR1165" s="24"/>
      <c r="BS1165" s="24"/>
      <c r="BT1165" s="24"/>
      <c r="BU1165" s="24"/>
      <c r="BV1165" s="24"/>
      <c r="BW1165" s="24"/>
      <c r="BX1165" s="24"/>
      <c r="BY1165" s="24"/>
      <c r="BZ1165" s="24"/>
      <c r="CA1165" s="24"/>
      <c r="CB1165" s="24"/>
      <c r="CC1165" s="24"/>
      <c r="CD1165" s="24"/>
      <c r="CE1165" s="24"/>
      <c r="CF1165" s="24"/>
      <c r="CG1165" s="24"/>
    </row>
    <row r="1166" spans="1:85" s="30" customFormat="1" ht="24">
      <c r="A1166" s="6" t="s">
        <v>84</v>
      </c>
      <c r="B1166" s="5" t="s">
        <v>42</v>
      </c>
      <c r="C1166" s="5" t="s">
        <v>9</v>
      </c>
      <c r="D1166" s="5" t="s">
        <v>7</v>
      </c>
      <c r="E1166" s="5" t="s">
        <v>243</v>
      </c>
      <c r="F1166" s="5" t="s">
        <v>83</v>
      </c>
      <c r="G1166" s="121">
        <f>G1167+G1168+G1169</f>
        <v>359423.75</v>
      </c>
      <c r="H1166" s="121">
        <f>H1167+H1168+H1169</f>
        <v>354349.4</v>
      </c>
      <c r="I1166" s="121">
        <f>I1167+I1168+I1169</f>
        <v>354349.4</v>
      </c>
      <c r="J1166" s="117">
        <f t="shared" si="248"/>
        <v>100</v>
      </c>
      <c r="K1166" s="24"/>
      <c r="L1166" s="24"/>
      <c r="M1166" s="24"/>
      <c r="N1166" s="24"/>
      <c r="O1166" s="24"/>
      <c r="P1166" s="24"/>
      <c r="Q1166" s="24"/>
      <c r="R1166" s="24"/>
      <c r="S1166" s="24"/>
      <c r="T1166" s="24"/>
      <c r="U1166" s="24"/>
      <c r="V1166" s="24"/>
      <c r="W1166" s="24"/>
      <c r="X1166" s="24"/>
      <c r="Y1166" s="24"/>
      <c r="Z1166" s="24"/>
      <c r="AA1166" s="24"/>
      <c r="AB1166" s="24"/>
      <c r="AC1166" s="24"/>
      <c r="AD1166" s="24"/>
      <c r="AE1166" s="24"/>
      <c r="AF1166" s="24"/>
      <c r="AG1166" s="24"/>
      <c r="AH1166" s="24"/>
      <c r="AI1166" s="24"/>
      <c r="AJ1166" s="24"/>
      <c r="AK1166" s="24"/>
      <c r="AL1166" s="24"/>
      <c r="AM1166" s="24"/>
      <c r="AN1166" s="24"/>
      <c r="AO1166" s="24"/>
      <c r="AP1166" s="24"/>
      <c r="AQ1166" s="24"/>
      <c r="AR1166" s="24"/>
      <c r="AS1166" s="24"/>
      <c r="AT1166" s="24"/>
      <c r="AU1166" s="24"/>
      <c r="AV1166" s="24"/>
      <c r="AW1166" s="24"/>
      <c r="AX1166" s="24"/>
      <c r="AY1166" s="24"/>
      <c r="AZ1166" s="24"/>
      <c r="BA1166" s="24"/>
      <c r="BB1166" s="24"/>
      <c r="BC1166" s="24"/>
      <c r="BD1166" s="24"/>
      <c r="BE1166" s="24"/>
      <c r="BF1166" s="24"/>
      <c r="BG1166" s="24"/>
      <c r="BH1166" s="24"/>
      <c r="BI1166" s="24"/>
      <c r="BJ1166" s="24"/>
      <c r="BK1166" s="24"/>
      <c r="BL1166" s="24"/>
      <c r="BM1166" s="24"/>
      <c r="BN1166" s="24"/>
      <c r="BO1166" s="24"/>
      <c r="BP1166" s="24"/>
      <c r="BQ1166" s="24"/>
      <c r="BR1166" s="24"/>
      <c r="BS1166" s="24"/>
      <c r="BT1166" s="24"/>
      <c r="BU1166" s="24"/>
      <c r="BV1166" s="24"/>
      <c r="BW1166" s="24"/>
      <c r="BX1166" s="24"/>
      <c r="BY1166" s="24"/>
      <c r="BZ1166" s="24"/>
      <c r="CA1166" s="24"/>
      <c r="CB1166" s="24"/>
      <c r="CC1166" s="24"/>
      <c r="CD1166" s="24"/>
      <c r="CE1166" s="24"/>
      <c r="CF1166" s="24"/>
      <c r="CG1166" s="24"/>
    </row>
    <row r="1167" spans="1:85" s="30" customFormat="1" ht="12">
      <c r="A1167" s="6" t="s">
        <v>156</v>
      </c>
      <c r="B1167" s="5" t="s">
        <v>42</v>
      </c>
      <c r="C1167" s="5" t="s">
        <v>9</v>
      </c>
      <c r="D1167" s="5" t="s">
        <v>7</v>
      </c>
      <c r="E1167" s="5" t="s">
        <v>243</v>
      </c>
      <c r="F1167" s="5" t="s">
        <v>157</v>
      </c>
      <c r="G1167" s="121">
        <v>322731.25</v>
      </c>
      <c r="H1167" s="121">
        <v>354349.4</v>
      </c>
      <c r="I1167" s="121">
        <v>354349.4</v>
      </c>
      <c r="J1167" s="117">
        <f t="shared" si="248"/>
        <v>100</v>
      </c>
      <c r="K1167" s="24"/>
      <c r="L1167" s="24"/>
      <c r="M1167" s="24"/>
      <c r="N1167" s="24"/>
      <c r="O1167" s="24"/>
      <c r="P1167" s="24"/>
      <c r="Q1167" s="24"/>
      <c r="R1167" s="24"/>
      <c r="S1167" s="24"/>
      <c r="T1167" s="24"/>
      <c r="U1167" s="24"/>
      <c r="V1167" s="24"/>
      <c r="W1167" s="24"/>
      <c r="X1167" s="24"/>
      <c r="Y1167" s="24"/>
      <c r="Z1167" s="24"/>
      <c r="AA1167" s="24"/>
      <c r="AB1167" s="24"/>
      <c r="AC1167" s="24"/>
      <c r="AD1167" s="24"/>
      <c r="AE1167" s="24"/>
      <c r="AF1167" s="24"/>
      <c r="AG1167" s="24"/>
      <c r="AH1167" s="24"/>
      <c r="AI1167" s="24"/>
      <c r="AJ1167" s="24"/>
      <c r="AK1167" s="24"/>
      <c r="AL1167" s="24"/>
      <c r="AM1167" s="24"/>
      <c r="AN1167" s="24"/>
      <c r="AO1167" s="24"/>
      <c r="AP1167" s="24"/>
      <c r="AQ1167" s="24"/>
      <c r="AR1167" s="24"/>
      <c r="AS1167" s="24"/>
      <c r="AT1167" s="24"/>
      <c r="AU1167" s="24"/>
      <c r="AV1167" s="24"/>
      <c r="AW1167" s="24"/>
      <c r="AX1167" s="24"/>
      <c r="AY1167" s="24"/>
      <c r="AZ1167" s="24"/>
      <c r="BA1167" s="24"/>
      <c r="BB1167" s="24"/>
      <c r="BC1167" s="24"/>
      <c r="BD1167" s="24"/>
      <c r="BE1167" s="24"/>
      <c r="BF1167" s="24"/>
      <c r="BG1167" s="24"/>
      <c r="BH1167" s="24"/>
      <c r="BI1167" s="24"/>
      <c r="BJ1167" s="24"/>
      <c r="BK1167" s="24"/>
      <c r="BL1167" s="24"/>
      <c r="BM1167" s="24"/>
      <c r="BN1167" s="24"/>
      <c r="BO1167" s="24"/>
      <c r="BP1167" s="24"/>
      <c r="BQ1167" s="24"/>
      <c r="BR1167" s="24"/>
      <c r="BS1167" s="24"/>
      <c r="BT1167" s="24"/>
      <c r="BU1167" s="24"/>
      <c r="BV1167" s="24"/>
      <c r="BW1167" s="24"/>
      <c r="BX1167" s="24"/>
      <c r="BY1167" s="24"/>
      <c r="BZ1167" s="24"/>
      <c r="CA1167" s="24"/>
      <c r="CB1167" s="24"/>
      <c r="CC1167" s="24"/>
      <c r="CD1167" s="24"/>
      <c r="CE1167" s="24"/>
      <c r="CF1167" s="24"/>
      <c r="CG1167" s="24"/>
    </row>
    <row r="1168" spans="1:85" s="30" customFormat="1" ht="12">
      <c r="A1168" s="6" t="s">
        <v>246</v>
      </c>
      <c r="B1168" s="5" t="s">
        <v>42</v>
      </c>
      <c r="C1168" s="5" t="s">
        <v>9</v>
      </c>
      <c r="D1168" s="5" t="s">
        <v>7</v>
      </c>
      <c r="E1168" s="5" t="s">
        <v>243</v>
      </c>
      <c r="F1168" s="5" t="s">
        <v>244</v>
      </c>
      <c r="G1168" s="121">
        <v>18346.25</v>
      </c>
      <c r="H1168" s="121">
        <v>0</v>
      </c>
      <c r="I1168" s="121"/>
      <c r="J1168" s="117" t="e">
        <f t="shared" si="248"/>
        <v>#DIV/0!</v>
      </c>
      <c r="K1168" s="24"/>
      <c r="L1168" s="24"/>
      <c r="M1168" s="24"/>
      <c r="N1168" s="24"/>
      <c r="O1168" s="24"/>
      <c r="P1168" s="24"/>
      <c r="Q1168" s="24"/>
      <c r="R1168" s="24"/>
      <c r="S1168" s="24"/>
      <c r="T1168" s="24"/>
      <c r="U1168" s="24"/>
      <c r="V1168" s="24"/>
      <c r="W1168" s="24"/>
      <c r="X1168" s="24"/>
      <c r="Y1168" s="24"/>
      <c r="Z1168" s="24"/>
      <c r="AA1168" s="24"/>
      <c r="AB1168" s="24"/>
      <c r="AC1168" s="24"/>
      <c r="AD1168" s="24"/>
      <c r="AE1168" s="24"/>
      <c r="AF1168" s="24"/>
      <c r="AG1168" s="24"/>
      <c r="AH1168" s="24"/>
      <c r="AI1168" s="24"/>
      <c r="AJ1168" s="24"/>
      <c r="AK1168" s="24"/>
      <c r="AL1168" s="24"/>
      <c r="AM1168" s="24"/>
      <c r="AN1168" s="24"/>
      <c r="AO1168" s="24"/>
      <c r="AP1168" s="24"/>
      <c r="AQ1168" s="24"/>
      <c r="AR1168" s="24"/>
      <c r="AS1168" s="24"/>
      <c r="AT1168" s="24"/>
      <c r="AU1168" s="24"/>
      <c r="AV1168" s="24"/>
      <c r="AW1168" s="24"/>
      <c r="AX1168" s="24"/>
      <c r="AY1168" s="24"/>
      <c r="AZ1168" s="24"/>
      <c r="BA1168" s="24"/>
      <c r="BB1168" s="24"/>
      <c r="BC1168" s="24"/>
      <c r="BD1168" s="24"/>
      <c r="BE1168" s="24"/>
      <c r="BF1168" s="24"/>
      <c r="BG1168" s="24"/>
      <c r="BH1168" s="24"/>
      <c r="BI1168" s="24"/>
      <c r="BJ1168" s="24"/>
      <c r="BK1168" s="24"/>
      <c r="BL1168" s="24"/>
      <c r="BM1168" s="24"/>
      <c r="BN1168" s="24"/>
      <c r="BO1168" s="24"/>
      <c r="BP1168" s="24"/>
      <c r="BQ1168" s="24"/>
      <c r="BR1168" s="24"/>
      <c r="BS1168" s="24"/>
      <c r="BT1168" s="24"/>
      <c r="BU1168" s="24"/>
      <c r="BV1168" s="24"/>
      <c r="BW1168" s="24"/>
      <c r="BX1168" s="24"/>
      <c r="BY1168" s="24"/>
      <c r="BZ1168" s="24"/>
      <c r="CA1168" s="24"/>
      <c r="CB1168" s="24"/>
      <c r="CC1168" s="24"/>
      <c r="CD1168" s="24"/>
      <c r="CE1168" s="24"/>
      <c r="CF1168" s="24"/>
      <c r="CG1168" s="24"/>
    </row>
    <row r="1169" spans="1:85" s="30" customFormat="1" ht="24">
      <c r="A1169" s="6" t="s">
        <v>247</v>
      </c>
      <c r="B1169" s="5" t="s">
        <v>42</v>
      </c>
      <c r="C1169" s="5" t="s">
        <v>9</v>
      </c>
      <c r="D1169" s="5" t="s">
        <v>7</v>
      </c>
      <c r="E1169" s="5" t="s">
        <v>243</v>
      </c>
      <c r="F1169" s="5" t="s">
        <v>183</v>
      </c>
      <c r="G1169" s="121">
        <v>18346.25</v>
      </c>
      <c r="H1169" s="121"/>
      <c r="I1169" s="121"/>
      <c r="J1169" s="117" t="e">
        <f t="shared" si="248"/>
        <v>#DIV/0!</v>
      </c>
      <c r="K1169" s="24"/>
      <c r="L1169" s="24"/>
      <c r="M1169" s="24"/>
      <c r="N1169" s="24"/>
      <c r="O1169" s="24"/>
      <c r="P1169" s="24"/>
      <c r="Q1169" s="24"/>
      <c r="R1169" s="24"/>
      <c r="S1169" s="24"/>
      <c r="T1169" s="24"/>
      <c r="U1169" s="24"/>
      <c r="V1169" s="24"/>
      <c r="W1169" s="24"/>
      <c r="X1169" s="24"/>
      <c r="Y1169" s="24"/>
      <c r="Z1169" s="24"/>
      <c r="AA1169" s="24"/>
      <c r="AB1169" s="24"/>
      <c r="AC1169" s="24"/>
      <c r="AD1169" s="24"/>
      <c r="AE1169" s="24"/>
      <c r="AF1169" s="24"/>
      <c r="AG1169" s="24"/>
      <c r="AH1169" s="24"/>
      <c r="AI1169" s="24"/>
      <c r="AJ1169" s="24"/>
      <c r="AK1169" s="24"/>
      <c r="AL1169" s="24"/>
      <c r="AM1169" s="24"/>
      <c r="AN1169" s="24"/>
      <c r="AO1169" s="24"/>
      <c r="AP1169" s="24"/>
      <c r="AQ1169" s="24"/>
      <c r="AR1169" s="24"/>
      <c r="AS1169" s="24"/>
      <c r="AT1169" s="24"/>
      <c r="AU1169" s="24"/>
      <c r="AV1169" s="24"/>
      <c r="AW1169" s="24"/>
      <c r="AX1169" s="24"/>
      <c r="AY1169" s="24"/>
      <c r="AZ1169" s="24"/>
      <c r="BA1169" s="24"/>
      <c r="BB1169" s="24"/>
      <c r="BC1169" s="24"/>
      <c r="BD1169" s="24"/>
      <c r="BE1169" s="24"/>
      <c r="BF1169" s="24"/>
      <c r="BG1169" s="24"/>
      <c r="BH1169" s="24"/>
      <c r="BI1169" s="24"/>
      <c r="BJ1169" s="24"/>
      <c r="BK1169" s="24"/>
      <c r="BL1169" s="24"/>
      <c r="BM1169" s="24"/>
      <c r="BN1169" s="24"/>
      <c r="BO1169" s="24"/>
      <c r="BP1169" s="24"/>
      <c r="BQ1169" s="24"/>
      <c r="BR1169" s="24"/>
      <c r="BS1169" s="24"/>
      <c r="BT1169" s="24"/>
      <c r="BU1169" s="24"/>
      <c r="BV1169" s="24"/>
      <c r="BW1169" s="24"/>
      <c r="BX1169" s="24"/>
      <c r="BY1169" s="24"/>
      <c r="BZ1169" s="24"/>
      <c r="CA1169" s="24"/>
      <c r="CB1169" s="24"/>
      <c r="CC1169" s="24"/>
      <c r="CD1169" s="24"/>
      <c r="CE1169" s="24"/>
      <c r="CF1169" s="24"/>
      <c r="CG1169" s="24"/>
    </row>
    <row r="1170" spans="1:85" s="30" customFormat="1" ht="12">
      <c r="A1170" s="6" t="s">
        <v>62</v>
      </c>
      <c r="B1170" s="5" t="s">
        <v>42</v>
      </c>
      <c r="C1170" s="5" t="s">
        <v>9</v>
      </c>
      <c r="D1170" s="5" t="s">
        <v>7</v>
      </c>
      <c r="E1170" s="5" t="s">
        <v>243</v>
      </c>
      <c r="F1170" s="5" t="s">
        <v>22</v>
      </c>
      <c r="G1170" s="121">
        <f>G1171</f>
        <v>18346.25</v>
      </c>
      <c r="H1170" s="121">
        <f>H1171</f>
        <v>0</v>
      </c>
      <c r="I1170" s="121">
        <f>I1171</f>
        <v>0</v>
      </c>
      <c r="J1170" s="117" t="e">
        <f t="shared" si="248"/>
        <v>#DIV/0!</v>
      </c>
      <c r="K1170" s="24"/>
      <c r="L1170" s="24"/>
      <c r="M1170" s="24"/>
      <c r="N1170" s="24"/>
      <c r="O1170" s="24"/>
      <c r="P1170" s="24"/>
      <c r="Q1170" s="24"/>
      <c r="R1170" s="24"/>
      <c r="S1170" s="24"/>
      <c r="T1170" s="24"/>
      <c r="U1170" s="24"/>
      <c r="V1170" s="24"/>
      <c r="W1170" s="24"/>
      <c r="X1170" s="24"/>
      <c r="Y1170" s="24"/>
      <c r="Z1170" s="24"/>
      <c r="AA1170" s="24"/>
      <c r="AB1170" s="24"/>
      <c r="AC1170" s="24"/>
      <c r="AD1170" s="24"/>
      <c r="AE1170" s="24"/>
      <c r="AF1170" s="24"/>
      <c r="AG1170" s="24"/>
      <c r="AH1170" s="24"/>
      <c r="AI1170" s="24"/>
      <c r="AJ1170" s="24"/>
      <c r="AK1170" s="24"/>
      <c r="AL1170" s="24"/>
      <c r="AM1170" s="24"/>
      <c r="AN1170" s="24"/>
      <c r="AO1170" s="24"/>
      <c r="AP1170" s="24"/>
      <c r="AQ1170" s="24"/>
      <c r="AR1170" s="24"/>
      <c r="AS1170" s="24"/>
      <c r="AT1170" s="24"/>
      <c r="AU1170" s="24"/>
      <c r="AV1170" s="24"/>
      <c r="AW1170" s="24"/>
      <c r="AX1170" s="24"/>
      <c r="AY1170" s="24"/>
      <c r="AZ1170" s="24"/>
      <c r="BA1170" s="24"/>
      <c r="BB1170" s="24"/>
      <c r="BC1170" s="24"/>
      <c r="BD1170" s="24"/>
      <c r="BE1170" s="24"/>
      <c r="BF1170" s="24"/>
      <c r="BG1170" s="24"/>
      <c r="BH1170" s="24"/>
      <c r="BI1170" s="24"/>
      <c r="BJ1170" s="24"/>
      <c r="BK1170" s="24"/>
      <c r="BL1170" s="24"/>
      <c r="BM1170" s="24"/>
      <c r="BN1170" s="24"/>
      <c r="BO1170" s="24"/>
      <c r="BP1170" s="24"/>
      <c r="BQ1170" s="24"/>
      <c r="BR1170" s="24"/>
      <c r="BS1170" s="24"/>
      <c r="BT1170" s="24"/>
      <c r="BU1170" s="24"/>
      <c r="BV1170" s="24"/>
      <c r="BW1170" s="24"/>
      <c r="BX1170" s="24"/>
      <c r="BY1170" s="24"/>
      <c r="BZ1170" s="24"/>
      <c r="CA1170" s="24"/>
      <c r="CB1170" s="24"/>
      <c r="CC1170" s="24"/>
      <c r="CD1170" s="24"/>
      <c r="CE1170" s="24"/>
      <c r="CF1170" s="24"/>
      <c r="CG1170" s="24"/>
    </row>
    <row r="1171" spans="1:85" s="30" customFormat="1" ht="24">
      <c r="A1171" s="6" t="s">
        <v>301</v>
      </c>
      <c r="B1171" s="5" t="s">
        <v>42</v>
      </c>
      <c r="C1171" s="5" t="s">
        <v>9</v>
      </c>
      <c r="D1171" s="5" t="s">
        <v>7</v>
      </c>
      <c r="E1171" s="5" t="s">
        <v>243</v>
      </c>
      <c r="F1171" s="5" t="s">
        <v>67</v>
      </c>
      <c r="G1171" s="121">
        <v>18346.25</v>
      </c>
      <c r="H1171" s="121"/>
      <c r="I1171" s="121"/>
      <c r="J1171" s="117" t="e">
        <f t="shared" ref="J1171:J1234" si="263">I1171/H1171*100</f>
        <v>#DIV/0!</v>
      </c>
      <c r="K1171" s="24"/>
      <c r="L1171" s="24"/>
      <c r="M1171" s="24"/>
      <c r="N1171" s="24"/>
      <c r="O1171" s="24"/>
      <c r="P1171" s="24"/>
      <c r="Q1171" s="24"/>
      <c r="R1171" s="24"/>
      <c r="S1171" s="24"/>
      <c r="T1171" s="24"/>
      <c r="U1171" s="24"/>
      <c r="V1171" s="24"/>
      <c r="W1171" s="24"/>
      <c r="X1171" s="24"/>
      <c r="Y1171" s="24"/>
      <c r="Z1171" s="24"/>
      <c r="AA1171" s="24"/>
      <c r="AB1171" s="24"/>
      <c r="AC1171" s="24"/>
      <c r="AD1171" s="24"/>
      <c r="AE1171" s="24"/>
      <c r="AF1171" s="24"/>
      <c r="AG1171" s="24"/>
      <c r="AH1171" s="24"/>
      <c r="AI1171" s="24"/>
      <c r="AJ1171" s="24"/>
      <c r="AK1171" s="24"/>
      <c r="AL1171" s="24"/>
      <c r="AM1171" s="24"/>
      <c r="AN1171" s="24"/>
      <c r="AO1171" s="24"/>
      <c r="AP1171" s="24"/>
      <c r="AQ1171" s="24"/>
      <c r="AR1171" s="24"/>
      <c r="AS1171" s="24"/>
      <c r="AT1171" s="24"/>
      <c r="AU1171" s="24"/>
      <c r="AV1171" s="24"/>
      <c r="AW1171" s="24"/>
      <c r="AX1171" s="24"/>
      <c r="AY1171" s="24"/>
      <c r="AZ1171" s="24"/>
      <c r="BA1171" s="24"/>
      <c r="BB1171" s="24"/>
      <c r="BC1171" s="24"/>
      <c r="BD1171" s="24"/>
      <c r="BE1171" s="24"/>
      <c r="BF1171" s="24"/>
      <c r="BG1171" s="24"/>
      <c r="BH1171" s="24"/>
      <c r="BI1171" s="24"/>
      <c r="BJ1171" s="24"/>
      <c r="BK1171" s="24"/>
      <c r="BL1171" s="24"/>
      <c r="BM1171" s="24"/>
      <c r="BN1171" s="24"/>
      <c r="BO1171" s="24"/>
      <c r="BP1171" s="24"/>
      <c r="BQ1171" s="24"/>
      <c r="BR1171" s="24"/>
      <c r="BS1171" s="24"/>
      <c r="BT1171" s="24"/>
      <c r="BU1171" s="24"/>
      <c r="BV1171" s="24"/>
      <c r="BW1171" s="24"/>
      <c r="BX1171" s="24"/>
      <c r="BY1171" s="24"/>
      <c r="BZ1171" s="24"/>
      <c r="CA1171" s="24"/>
      <c r="CB1171" s="24"/>
      <c r="CC1171" s="24"/>
      <c r="CD1171" s="24"/>
      <c r="CE1171" s="24"/>
      <c r="CF1171" s="24"/>
      <c r="CG1171" s="24"/>
    </row>
    <row r="1172" spans="1:85" s="30" customFormat="1" ht="12">
      <c r="A1172" s="6" t="s">
        <v>102</v>
      </c>
      <c r="B1172" s="5" t="s">
        <v>42</v>
      </c>
      <c r="C1172" s="5" t="s">
        <v>9</v>
      </c>
      <c r="D1172" s="5" t="s">
        <v>7</v>
      </c>
      <c r="E1172" s="5" t="s">
        <v>227</v>
      </c>
      <c r="F1172" s="5"/>
      <c r="G1172" s="121">
        <f>G1173+G1176</f>
        <v>955000</v>
      </c>
      <c r="H1172" s="121">
        <f>H1173+H1176</f>
        <v>1263455.32</v>
      </c>
      <c r="I1172" s="121">
        <f>I1173+I1176</f>
        <v>1263455.32</v>
      </c>
      <c r="J1172" s="117">
        <f t="shared" si="263"/>
        <v>100</v>
      </c>
      <c r="K1172" s="24"/>
      <c r="L1172" s="24"/>
      <c r="M1172" s="24"/>
      <c r="N1172" s="24"/>
      <c r="O1172" s="24"/>
      <c r="P1172" s="24"/>
      <c r="Q1172" s="24"/>
      <c r="R1172" s="24"/>
      <c r="S1172" s="24"/>
      <c r="T1172" s="24"/>
      <c r="U1172" s="24"/>
      <c r="V1172" s="24"/>
      <c r="W1172" s="24"/>
      <c r="X1172" s="24"/>
      <c r="Y1172" s="24"/>
      <c r="Z1172" s="24"/>
      <c r="AA1172" s="24"/>
      <c r="AB1172" s="24"/>
      <c r="AC1172" s="24"/>
      <c r="AD1172" s="24"/>
      <c r="AE1172" s="24"/>
      <c r="AF1172" s="24"/>
      <c r="AG1172" s="24"/>
      <c r="AH1172" s="24"/>
      <c r="AI1172" s="24"/>
      <c r="AJ1172" s="24"/>
      <c r="AK1172" s="24"/>
      <c r="AL1172" s="24"/>
      <c r="AM1172" s="24"/>
      <c r="AN1172" s="24"/>
      <c r="AO1172" s="24"/>
      <c r="AP1172" s="24"/>
      <c r="AQ1172" s="24"/>
      <c r="AR1172" s="24"/>
      <c r="AS1172" s="24"/>
      <c r="AT1172" s="24"/>
      <c r="AU1172" s="24"/>
      <c r="AV1172" s="24"/>
      <c r="AW1172" s="24"/>
      <c r="AX1172" s="24"/>
      <c r="AY1172" s="24"/>
      <c r="AZ1172" s="24"/>
      <c r="BA1172" s="24"/>
      <c r="BB1172" s="24"/>
      <c r="BC1172" s="24"/>
      <c r="BD1172" s="24"/>
      <c r="BE1172" s="24"/>
      <c r="BF1172" s="24"/>
      <c r="BG1172" s="24"/>
      <c r="BH1172" s="24"/>
      <c r="BI1172" s="24"/>
      <c r="BJ1172" s="24"/>
      <c r="BK1172" s="24"/>
      <c r="BL1172" s="24"/>
      <c r="BM1172" s="24"/>
      <c r="BN1172" s="24"/>
      <c r="BO1172" s="24"/>
      <c r="BP1172" s="24"/>
      <c r="BQ1172" s="24"/>
      <c r="BR1172" s="24"/>
      <c r="BS1172" s="24"/>
      <c r="BT1172" s="24"/>
      <c r="BU1172" s="24"/>
      <c r="BV1172" s="24"/>
      <c r="BW1172" s="24"/>
      <c r="BX1172" s="24"/>
      <c r="BY1172" s="24"/>
      <c r="BZ1172" s="24"/>
      <c r="CA1172" s="24"/>
      <c r="CB1172" s="24"/>
      <c r="CC1172" s="24"/>
      <c r="CD1172" s="24"/>
      <c r="CE1172" s="24"/>
      <c r="CF1172" s="24"/>
      <c r="CG1172" s="24"/>
    </row>
    <row r="1173" spans="1:85" s="30" customFormat="1" ht="48">
      <c r="A1173" s="6" t="s">
        <v>104</v>
      </c>
      <c r="B1173" s="5" t="s">
        <v>42</v>
      </c>
      <c r="C1173" s="5" t="s">
        <v>9</v>
      </c>
      <c r="D1173" s="5" t="s">
        <v>7</v>
      </c>
      <c r="E1173" s="5" t="s">
        <v>514</v>
      </c>
      <c r="F1173" s="5"/>
      <c r="G1173" s="121">
        <f t="shared" ref="G1173:I1174" si="264">G1174</f>
        <v>900000</v>
      </c>
      <c r="H1173" s="121">
        <f t="shared" si="264"/>
        <v>1160686.47</v>
      </c>
      <c r="I1173" s="121">
        <f t="shared" si="264"/>
        <v>1160686.47</v>
      </c>
      <c r="J1173" s="117">
        <f t="shared" si="263"/>
        <v>100</v>
      </c>
      <c r="K1173" s="24"/>
      <c r="L1173" s="24"/>
      <c r="M1173" s="24"/>
      <c r="N1173" s="24"/>
      <c r="O1173" s="24"/>
      <c r="P1173" s="24"/>
      <c r="Q1173" s="24"/>
      <c r="R1173" s="24"/>
      <c r="S1173" s="24"/>
      <c r="T1173" s="24"/>
      <c r="U1173" s="24"/>
      <c r="V1173" s="24"/>
      <c r="W1173" s="24"/>
      <c r="X1173" s="24"/>
      <c r="Y1173" s="24"/>
      <c r="Z1173" s="24"/>
      <c r="AA1173" s="24"/>
      <c r="AB1173" s="24"/>
      <c r="AC1173" s="24"/>
      <c r="AD1173" s="24"/>
      <c r="AE1173" s="24"/>
      <c r="AF1173" s="24"/>
      <c r="AG1173" s="24"/>
      <c r="AH1173" s="24"/>
      <c r="AI1173" s="24"/>
      <c r="AJ1173" s="24"/>
      <c r="AK1173" s="24"/>
      <c r="AL1173" s="24"/>
      <c r="AM1173" s="24"/>
      <c r="AN1173" s="24"/>
      <c r="AO1173" s="24"/>
      <c r="AP1173" s="24"/>
      <c r="AQ1173" s="24"/>
      <c r="AR1173" s="24"/>
      <c r="AS1173" s="24"/>
      <c r="AT1173" s="24"/>
      <c r="AU1173" s="24"/>
      <c r="AV1173" s="24"/>
      <c r="AW1173" s="24"/>
      <c r="AX1173" s="24"/>
      <c r="AY1173" s="24"/>
      <c r="AZ1173" s="24"/>
      <c r="BA1173" s="24"/>
      <c r="BB1173" s="24"/>
      <c r="BC1173" s="24"/>
      <c r="BD1173" s="24"/>
      <c r="BE1173" s="24"/>
      <c r="BF1173" s="24"/>
      <c r="BG1173" s="24"/>
      <c r="BH1173" s="24"/>
      <c r="BI1173" s="24"/>
      <c r="BJ1173" s="24"/>
      <c r="BK1173" s="24"/>
      <c r="BL1173" s="24"/>
      <c r="BM1173" s="24"/>
      <c r="BN1173" s="24"/>
      <c r="BO1173" s="24"/>
      <c r="BP1173" s="24"/>
      <c r="BQ1173" s="24"/>
      <c r="BR1173" s="24"/>
      <c r="BS1173" s="24"/>
      <c r="BT1173" s="24"/>
      <c r="BU1173" s="24"/>
      <c r="BV1173" s="24"/>
      <c r="BW1173" s="24"/>
      <c r="BX1173" s="24"/>
      <c r="BY1173" s="24"/>
      <c r="BZ1173" s="24"/>
      <c r="CA1173" s="24"/>
      <c r="CB1173" s="24"/>
      <c r="CC1173" s="24"/>
      <c r="CD1173" s="24"/>
      <c r="CE1173" s="24"/>
      <c r="CF1173" s="24"/>
      <c r="CG1173" s="24"/>
    </row>
    <row r="1174" spans="1:85" s="30" customFormat="1" ht="24">
      <c r="A1174" s="6" t="s">
        <v>84</v>
      </c>
      <c r="B1174" s="5" t="s">
        <v>42</v>
      </c>
      <c r="C1174" s="5" t="s">
        <v>9</v>
      </c>
      <c r="D1174" s="5" t="s">
        <v>7</v>
      </c>
      <c r="E1174" s="5" t="s">
        <v>514</v>
      </c>
      <c r="F1174" s="5" t="s">
        <v>83</v>
      </c>
      <c r="G1174" s="121">
        <f t="shared" si="264"/>
        <v>900000</v>
      </c>
      <c r="H1174" s="121">
        <f t="shared" si="264"/>
        <v>1160686.47</v>
      </c>
      <c r="I1174" s="121">
        <f t="shared" si="264"/>
        <v>1160686.47</v>
      </c>
      <c r="J1174" s="117">
        <f t="shared" si="263"/>
        <v>100</v>
      </c>
      <c r="K1174" s="24"/>
      <c r="L1174" s="24"/>
      <c r="M1174" s="24"/>
      <c r="N1174" s="24"/>
      <c r="O1174" s="24"/>
      <c r="P1174" s="24"/>
      <c r="Q1174" s="24"/>
      <c r="R1174" s="24"/>
      <c r="S1174" s="24"/>
      <c r="T1174" s="24"/>
      <c r="U1174" s="24"/>
      <c r="V1174" s="24"/>
      <c r="W1174" s="24"/>
      <c r="X1174" s="24"/>
      <c r="Y1174" s="24"/>
      <c r="Z1174" s="24"/>
      <c r="AA1174" s="24"/>
      <c r="AB1174" s="24"/>
      <c r="AC1174" s="24"/>
      <c r="AD1174" s="24"/>
      <c r="AE1174" s="24"/>
      <c r="AF1174" s="24"/>
      <c r="AG1174" s="24"/>
      <c r="AH1174" s="24"/>
      <c r="AI1174" s="24"/>
      <c r="AJ1174" s="24"/>
      <c r="AK1174" s="24"/>
      <c r="AL1174" s="24"/>
      <c r="AM1174" s="24"/>
      <c r="AN1174" s="24"/>
      <c r="AO1174" s="24"/>
      <c r="AP1174" s="24"/>
      <c r="AQ1174" s="24"/>
      <c r="AR1174" s="24"/>
      <c r="AS1174" s="24"/>
      <c r="AT1174" s="24"/>
      <c r="AU1174" s="24"/>
      <c r="AV1174" s="24"/>
      <c r="AW1174" s="24"/>
      <c r="AX1174" s="24"/>
      <c r="AY1174" s="24"/>
      <c r="AZ1174" s="24"/>
      <c r="BA1174" s="24"/>
      <c r="BB1174" s="24"/>
      <c r="BC1174" s="24"/>
      <c r="BD1174" s="24"/>
      <c r="BE1174" s="24"/>
      <c r="BF1174" s="24"/>
      <c r="BG1174" s="24"/>
      <c r="BH1174" s="24"/>
      <c r="BI1174" s="24"/>
      <c r="BJ1174" s="24"/>
      <c r="BK1174" s="24"/>
      <c r="BL1174" s="24"/>
      <c r="BM1174" s="24"/>
      <c r="BN1174" s="24"/>
      <c r="BO1174" s="24"/>
      <c r="BP1174" s="24"/>
      <c r="BQ1174" s="24"/>
      <c r="BR1174" s="24"/>
      <c r="BS1174" s="24"/>
      <c r="BT1174" s="24"/>
      <c r="BU1174" s="24"/>
      <c r="BV1174" s="24"/>
      <c r="BW1174" s="24"/>
      <c r="BX1174" s="24"/>
      <c r="BY1174" s="24"/>
      <c r="BZ1174" s="24"/>
      <c r="CA1174" s="24"/>
      <c r="CB1174" s="24"/>
      <c r="CC1174" s="24"/>
      <c r="CD1174" s="24"/>
      <c r="CE1174" s="24"/>
      <c r="CF1174" s="24"/>
      <c r="CG1174" s="24"/>
    </row>
    <row r="1175" spans="1:85" s="30" customFormat="1" ht="12">
      <c r="A1175" s="6" t="s">
        <v>156</v>
      </c>
      <c r="B1175" s="5" t="s">
        <v>42</v>
      </c>
      <c r="C1175" s="5" t="s">
        <v>9</v>
      </c>
      <c r="D1175" s="5" t="s">
        <v>7</v>
      </c>
      <c r="E1175" s="5" t="s">
        <v>514</v>
      </c>
      <c r="F1175" s="5" t="s">
        <v>157</v>
      </c>
      <c r="G1175" s="121">
        <v>900000</v>
      </c>
      <c r="H1175" s="121">
        <v>1160686.47</v>
      </c>
      <c r="I1175" s="121">
        <v>1160686.47</v>
      </c>
      <c r="J1175" s="117">
        <f t="shared" si="263"/>
        <v>100</v>
      </c>
      <c r="K1175" s="24"/>
      <c r="L1175" s="24"/>
      <c r="M1175" s="24"/>
      <c r="N1175" s="24"/>
      <c r="O1175" s="24"/>
      <c r="P1175" s="24"/>
      <c r="Q1175" s="24"/>
      <c r="R1175" s="24"/>
      <c r="S1175" s="24"/>
      <c r="T1175" s="24"/>
      <c r="U1175" s="24"/>
      <c r="V1175" s="24"/>
      <c r="W1175" s="24"/>
      <c r="X1175" s="24"/>
      <c r="Y1175" s="24"/>
      <c r="Z1175" s="24"/>
      <c r="AA1175" s="24"/>
      <c r="AB1175" s="24"/>
      <c r="AC1175" s="24"/>
      <c r="AD1175" s="24"/>
      <c r="AE1175" s="24"/>
      <c r="AF1175" s="24"/>
      <c r="AG1175" s="24"/>
      <c r="AH1175" s="24"/>
      <c r="AI1175" s="24"/>
      <c r="AJ1175" s="24"/>
      <c r="AK1175" s="24"/>
      <c r="AL1175" s="24"/>
      <c r="AM1175" s="24"/>
      <c r="AN1175" s="24"/>
      <c r="AO1175" s="24"/>
      <c r="AP1175" s="24"/>
      <c r="AQ1175" s="24"/>
      <c r="AR1175" s="24"/>
      <c r="AS1175" s="24"/>
      <c r="AT1175" s="24"/>
      <c r="AU1175" s="24"/>
      <c r="AV1175" s="24"/>
      <c r="AW1175" s="24"/>
      <c r="AX1175" s="24"/>
      <c r="AY1175" s="24"/>
      <c r="AZ1175" s="24"/>
      <c r="BA1175" s="24"/>
      <c r="BB1175" s="24"/>
      <c r="BC1175" s="24"/>
      <c r="BD1175" s="24"/>
      <c r="BE1175" s="24"/>
      <c r="BF1175" s="24"/>
      <c r="BG1175" s="24"/>
      <c r="BH1175" s="24"/>
      <c r="BI1175" s="24"/>
      <c r="BJ1175" s="24"/>
      <c r="BK1175" s="24"/>
      <c r="BL1175" s="24"/>
      <c r="BM1175" s="24"/>
      <c r="BN1175" s="24"/>
      <c r="BO1175" s="24"/>
      <c r="BP1175" s="24"/>
      <c r="BQ1175" s="24"/>
      <c r="BR1175" s="24"/>
      <c r="BS1175" s="24"/>
      <c r="BT1175" s="24"/>
      <c r="BU1175" s="24"/>
      <c r="BV1175" s="24"/>
      <c r="BW1175" s="24"/>
      <c r="BX1175" s="24"/>
      <c r="BY1175" s="24"/>
      <c r="BZ1175" s="24"/>
      <c r="CA1175" s="24"/>
      <c r="CB1175" s="24"/>
      <c r="CC1175" s="24"/>
      <c r="CD1175" s="24"/>
      <c r="CE1175" s="24"/>
      <c r="CF1175" s="24"/>
      <c r="CG1175" s="24"/>
    </row>
    <row r="1176" spans="1:85" s="30" customFormat="1" ht="24">
      <c r="A1176" s="6" t="s">
        <v>86</v>
      </c>
      <c r="B1176" s="5" t="s">
        <v>42</v>
      </c>
      <c r="C1176" s="5" t="s">
        <v>9</v>
      </c>
      <c r="D1176" s="5" t="s">
        <v>7</v>
      </c>
      <c r="E1176" s="5" t="s">
        <v>266</v>
      </c>
      <c r="F1176" s="5"/>
      <c r="G1176" s="121">
        <f t="shared" ref="G1176:I1177" si="265">G1177</f>
        <v>55000</v>
      </c>
      <c r="H1176" s="121">
        <f t="shared" si="265"/>
        <v>102768.85</v>
      </c>
      <c r="I1176" s="121">
        <f t="shared" si="265"/>
        <v>102768.85</v>
      </c>
      <c r="J1176" s="117">
        <f t="shared" si="263"/>
        <v>100</v>
      </c>
      <c r="K1176" s="24"/>
      <c r="L1176" s="24"/>
      <c r="M1176" s="24"/>
      <c r="N1176" s="24"/>
      <c r="O1176" s="24"/>
      <c r="P1176" s="24"/>
      <c r="Q1176" s="24"/>
      <c r="R1176" s="24"/>
      <c r="S1176" s="24"/>
      <c r="T1176" s="24"/>
      <c r="U1176" s="24"/>
      <c r="V1176" s="24"/>
      <c r="W1176" s="24"/>
      <c r="X1176" s="24"/>
      <c r="Y1176" s="24"/>
      <c r="Z1176" s="24"/>
      <c r="AA1176" s="24"/>
      <c r="AB1176" s="24"/>
      <c r="AC1176" s="24"/>
      <c r="AD1176" s="24"/>
      <c r="AE1176" s="24"/>
      <c r="AF1176" s="24"/>
      <c r="AG1176" s="24"/>
      <c r="AH1176" s="24"/>
      <c r="AI1176" s="24"/>
      <c r="AJ1176" s="24"/>
      <c r="AK1176" s="24"/>
      <c r="AL1176" s="24"/>
      <c r="AM1176" s="24"/>
      <c r="AN1176" s="24"/>
      <c r="AO1176" s="24"/>
      <c r="AP1176" s="24"/>
      <c r="AQ1176" s="24"/>
      <c r="AR1176" s="24"/>
      <c r="AS1176" s="24"/>
      <c r="AT1176" s="24"/>
      <c r="AU1176" s="24"/>
      <c r="AV1176" s="24"/>
      <c r="AW1176" s="24"/>
      <c r="AX1176" s="24"/>
      <c r="AY1176" s="24"/>
      <c r="AZ1176" s="24"/>
      <c r="BA1176" s="24"/>
      <c r="BB1176" s="24"/>
      <c r="BC1176" s="24"/>
      <c r="BD1176" s="24"/>
      <c r="BE1176" s="24"/>
      <c r="BF1176" s="24"/>
      <c r="BG1176" s="24"/>
      <c r="BH1176" s="24"/>
      <c r="BI1176" s="24"/>
      <c r="BJ1176" s="24"/>
      <c r="BK1176" s="24"/>
      <c r="BL1176" s="24"/>
      <c r="BM1176" s="24"/>
      <c r="BN1176" s="24"/>
      <c r="BO1176" s="24"/>
      <c r="BP1176" s="24"/>
      <c r="BQ1176" s="24"/>
      <c r="BR1176" s="24"/>
      <c r="BS1176" s="24"/>
      <c r="BT1176" s="24"/>
      <c r="BU1176" s="24"/>
      <c r="BV1176" s="24"/>
      <c r="BW1176" s="24"/>
      <c r="BX1176" s="24"/>
      <c r="BY1176" s="24"/>
      <c r="BZ1176" s="24"/>
      <c r="CA1176" s="24"/>
      <c r="CB1176" s="24"/>
      <c r="CC1176" s="24"/>
      <c r="CD1176" s="24"/>
      <c r="CE1176" s="24"/>
      <c r="CF1176" s="24"/>
      <c r="CG1176" s="24"/>
    </row>
    <row r="1177" spans="1:85" s="30" customFormat="1" ht="24">
      <c r="A1177" s="6" t="s">
        <v>84</v>
      </c>
      <c r="B1177" s="5" t="s">
        <v>42</v>
      </c>
      <c r="C1177" s="5" t="s">
        <v>9</v>
      </c>
      <c r="D1177" s="5" t="s">
        <v>7</v>
      </c>
      <c r="E1177" s="5" t="s">
        <v>266</v>
      </c>
      <c r="F1177" s="5" t="s">
        <v>83</v>
      </c>
      <c r="G1177" s="121">
        <f t="shared" si="265"/>
        <v>55000</v>
      </c>
      <c r="H1177" s="121">
        <f t="shared" si="265"/>
        <v>102768.85</v>
      </c>
      <c r="I1177" s="121">
        <f t="shared" si="265"/>
        <v>102768.85</v>
      </c>
      <c r="J1177" s="117">
        <f t="shared" si="263"/>
        <v>100</v>
      </c>
      <c r="K1177" s="24"/>
      <c r="L1177" s="24"/>
      <c r="M1177" s="24"/>
      <c r="N1177" s="24"/>
      <c r="O1177" s="24"/>
      <c r="P1177" s="24"/>
      <c r="Q1177" s="24"/>
      <c r="R1177" s="24"/>
      <c r="S1177" s="24"/>
      <c r="T1177" s="24"/>
      <c r="U1177" s="24"/>
      <c r="V1177" s="24"/>
      <c r="W1177" s="24"/>
      <c r="X1177" s="24"/>
      <c r="Y1177" s="24"/>
      <c r="Z1177" s="24"/>
      <c r="AA1177" s="24"/>
      <c r="AB1177" s="24"/>
      <c r="AC1177" s="24"/>
      <c r="AD1177" s="24"/>
      <c r="AE1177" s="24"/>
      <c r="AF1177" s="24"/>
      <c r="AG1177" s="24"/>
      <c r="AH1177" s="24"/>
      <c r="AI1177" s="24"/>
      <c r="AJ1177" s="24"/>
      <c r="AK1177" s="24"/>
      <c r="AL1177" s="24"/>
      <c r="AM1177" s="24"/>
      <c r="AN1177" s="24"/>
      <c r="AO1177" s="24"/>
      <c r="AP1177" s="24"/>
      <c r="AQ1177" s="24"/>
      <c r="AR1177" s="24"/>
      <c r="AS1177" s="24"/>
      <c r="AT1177" s="24"/>
      <c r="AU1177" s="24"/>
      <c r="AV1177" s="24"/>
      <c r="AW1177" s="24"/>
      <c r="AX1177" s="24"/>
      <c r="AY1177" s="24"/>
      <c r="AZ1177" s="24"/>
      <c r="BA1177" s="24"/>
      <c r="BB1177" s="24"/>
      <c r="BC1177" s="24"/>
      <c r="BD1177" s="24"/>
      <c r="BE1177" s="24"/>
      <c r="BF1177" s="24"/>
      <c r="BG1177" s="24"/>
      <c r="BH1177" s="24"/>
      <c r="BI1177" s="24"/>
      <c r="BJ1177" s="24"/>
      <c r="BK1177" s="24"/>
      <c r="BL1177" s="24"/>
      <c r="BM1177" s="24"/>
      <c r="BN1177" s="24"/>
      <c r="BO1177" s="24"/>
      <c r="BP1177" s="24"/>
      <c r="BQ1177" s="24"/>
      <c r="BR1177" s="24"/>
      <c r="BS1177" s="24"/>
      <c r="BT1177" s="24"/>
      <c r="BU1177" s="24"/>
      <c r="BV1177" s="24"/>
      <c r="BW1177" s="24"/>
      <c r="BX1177" s="24"/>
      <c r="BY1177" s="24"/>
      <c r="BZ1177" s="24"/>
      <c r="CA1177" s="24"/>
      <c r="CB1177" s="24"/>
      <c r="CC1177" s="24"/>
      <c r="CD1177" s="24"/>
      <c r="CE1177" s="24"/>
      <c r="CF1177" s="24"/>
      <c r="CG1177" s="24"/>
    </row>
    <row r="1178" spans="1:85" s="30" customFormat="1" ht="12">
      <c r="A1178" s="6" t="s">
        <v>156</v>
      </c>
      <c r="B1178" s="5" t="s">
        <v>42</v>
      </c>
      <c r="C1178" s="5" t="s">
        <v>9</v>
      </c>
      <c r="D1178" s="5" t="s">
        <v>7</v>
      </c>
      <c r="E1178" s="5" t="s">
        <v>266</v>
      </c>
      <c r="F1178" s="5" t="s">
        <v>157</v>
      </c>
      <c r="G1178" s="121">
        <v>55000</v>
      </c>
      <c r="H1178" s="121">
        <v>102768.85</v>
      </c>
      <c r="I1178" s="121">
        <v>102768.85</v>
      </c>
      <c r="J1178" s="117">
        <f t="shared" si="263"/>
        <v>100</v>
      </c>
      <c r="K1178" s="24"/>
      <c r="L1178" s="24"/>
      <c r="M1178" s="24"/>
      <c r="N1178" s="24"/>
      <c r="O1178" s="24"/>
      <c r="P1178" s="24"/>
      <c r="Q1178" s="24"/>
      <c r="R1178" s="24"/>
      <c r="S1178" s="24"/>
      <c r="T1178" s="24"/>
      <c r="U1178" s="24"/>
      <c r="V1178" s="24"/>
      <c r="W1178" s="24"/>
      <c r="X1178" s="24"/>
      <c r="Y1178" s="24"/>
      <c r="Z1178" s="24"/>
      <c r="AA1178" s="24"/>
      <c r="AB1178" s="24"/>
      <c r="AC1178" s="24"/>
      <c r="AD1178" s="24"/>
      <c r="AE1178" s="24"/>
      <c r="AF1178" s="24"/>
      <c r="AG1178" s="24"/>
      <c r="AH1178" s="24"/>
      <c r="AI1178" s="24"/>
      <c r="AJ1178" s="24"/>
      <c r="AK1178" s="24"/>
      <c r="AL1178" s="24"/>
      <c r="AM1178" s="24"/>
      <c r="AN1178" s="24"/>
      <c r="AO1178" s="24"/>
      <c r="AP1178" s="24"/>
      <c r="AQ1178" s="24"/>
      <c r="AR1178" s="24"/>
      <c r="AS1178" s="24"/>
      <c r="AT1178" s="24"/>
      <c r="AU1178" s="24"/>
      <c r="AV1178" s="24"/>
      <c r="AW1178" s="24"/>
      <c r="AX1178" s="24"/>
      <c r="AY1178" s="24"/>
      <c r="AZ1178" s="24"/>
      <c r="BA1178" s="24"/>
      <c r="BB1178" s="24"/>
      <c r="BC1178" s="24"/>
      <c r="BD1178" s="24"/>
      <c r="BE1178" s="24"/>
      <c r="BF1178" s="24"/>
      <c r="BG1178" s="24"/>
      <c r="BH1178" s="24"/>
      <c r="BI1178" s="24"/>
      <c r="BJ1178" s="24"/>
      <c r="BK1178" s="24"/>
      <c r="BL1178" s="24"/>
      <c r="BM1178" s="24"/>
      <c r="BN1178" s="24"/>
      <c r="BO1178" s="24"/>
      <c r="BP1178" s="24"/>
      <c r="BQ1178" s="24"/>
      <c r="BR1178" s="24"/>
      <c r="BS1178" s="24"/>
      <c r="BT1178" s="24"/>
      <c r="BU1178" s="24"/>
      <c r="BV1178" s="24"/>
      <c r="BW1178" s="24"/>
      <c r="BX1178" s="24"/>
      <c r="BY1178" s="24"/>
      <c r="BZ1178" s="24"/>
      <c r="CA1178" s="24"/>
      <c r="CB1178" s="24"/>
      <c r="CC1178" s="24"/>
      <c r="CD1178" s="24"/>
      <c r="CE1178" s="24"/>
      <c r="CF1178" s="24"/>
      <c r="CG1178" s="24"/>
    </row>
    <row r="1179" spans="1:85" s="30" customFormat="1" ht="13.5" customHeight="1">
      <c r="A1179" s="7" t="s">
        <v>176</v>
      </c>
      <c r="B1179" s="3" t="s">
        <v>42</v>
      </c>
      <c r="C1179" s="3" t="s">
        <v>9</v>
      </c>
      <c r="D1179" s="3" t="s">
        <v>9</v>
      </c>
      <c r="E1179" s="3"/>
      <c r="F1179" s="3"/>
      <c r="G1179" s="120">
        <f>G1180+G1191+G1202</f>
        <v>120000</v>
      </c>
      <c r="H1179" s="120">
        <f>H1180+H1191+H1202</f>
        <v>3305694.98</v>
      </c>
      <c r="I1179" s="120">
        <f>I1180+I1191+I1202</f>
        <v>3289794.98</v>
      </c>
      <c r="J1179" s="116">
        <f t="shared" si="263"/>
        <v>99.51901188415151</v>
      </c>
      <c r="K1179" s="24"/>
      <c r="L1179" s="24"/>
      <c r="M1179" s="24"/>
      <c r="N1179" s="24"/>
      <c r="O1179" s="24"/>
      <c r="P1179" s="24"/>
      <c r="Q1179" s="24"/>
      <c r="R1179" s="24"/>
      <c r="S1179" s="24"/>
      <c r="T1179" s="24"/>
      <c r="U1179" s="24"/>
      <c r="V1179" s="24"/>
      <c r="W1179" s="24"/>
      <c r="X1179" s="24"/>
      <c r="Y1179" s="24"/>
      <c r="Z1179" s="24"/>
      <c r="AA1179" s="24"/>
      <c r="AB1179" s="24"/>
      <c r="AC1179" s="24"/>
      <c r="AD1179" s="24"/>
      <c r="AE1179" s="24"/>
      <c r="AF1179" s="24"/>
      <c r="AG1179" s="24"/>
      <c r="AH1179" s="24"/>
      <c r="AI1179" s="24"/>
      <c r="AJ1179" s="24"/>
      <c r="AK1179" s="24"/>
      <c r="AL1179" s="24"/>
      <c r="AM1179" s="24"/>
      <c r="AN1179" s="24"/>
      <c r="AO1179" s="24"/>
      <c r="AP1179" s="24"/>
      <c r="AQ1179" s="24"/>
      <c r="AR1179" s="24"/>
      <c r="AS1179" s="24"/>
      <c r="AT1179" s="24"/>
      <c r="AU1179" s="24"/>
      <c r="AV1179" s="24"/>
      <c r="AW1179" s="24"/>
      <c r="AX1179" s="24"/>
      <c r="AY1179" s="24"/>
      <c r="AZ1179" s="24"/>
      <c r="BA1179" s="24"/>
      <c r="BB1179" s="24"/>
      <c r="BC1179" s="24"/>
      <c r="BD1179" s="24"/>
      <c r="BE1179" s="24"/>
      <c r="BF1179" s="24"/>
      <c r="BG1179" s="24"/>
      <c r="BH1179" s="24"/>
      <c r="BI1179" s="24"/>
      <c r="BJ1179" s="24"/>
      <c r="BK1179" s="24"/>
      <c r="BL1179" s="24"/>
      <c r="BM1179" s="24"/>
      <c r="BN1179" s="24"/>
      <c r="BO1179" s="24"/>
      <c r="BP1179" s="24"/>
      <c r="BQ1179" s="24"/>
      <c r="BR1179" s="24"/>
      <c r="BS1179" s="24"/>
      <c r="BT1179" s="24"/>
      <c r="BU1179" s="24"/>
      <c r="BV1179" s="24"/>
      <c r="BW1179" s="24"/>
      <c r="BX1179" s="24"/>
      <c r="BY1179" s="24"/>
      <c r="BZ1179" s="24"/>
      <c r="CA1179" s="24"/>
      <c r="CB1179" s="24"/>
      <c r="CC1179" s="24"/>
      <c r="CD1179" s="24"/>
      <c r="CE1179" s="24"/>
      <c r="CF1179" s="24"/>
      <c r="CG1179" s="24"/>
    </row>
    <row r="1180" spans="1:85" s="30" customFormat="1" ht="13.5" customHeight="1">
      <c r="A1180" s="50" t="s">
        <v>572</v>
      </c>
      <c r="B1180" s="5" t="s">
        <v>42</v>
      </c>
      <c r="C1180" s="5" t="s">
        <v>9</v>
      </c>
      <c r="D1180" s="5" t="s">
        <v>9</v>
      </c>
      <c r="E1180" s="5" t="s">
        <v>136</v>
      </c>
      <c r="F1180" s="5"/>
      <c r="G1180" s="121">
        <f>G1181</f>
        <v>120000</v>
      </c>
      <c r="H1180" s="121">
        <f>H1181</f>
        <v>2918070.91</v>
      </c>
      <c r="I1180" s="121">
        <f>I1181</f>
        <v>2918070.91</v>
      </c>
      <c r="J1180" s="117">
        <f t="shared" si="263"/>
        <v>100</v>
      </c>
      <c r="K1180" s="24"/>
      <c r="L1180" s="24"/>
      <c r="M1180" s="24"/>
      <c r="N1180" s="24"/>
      <c r="O1180" s="24"/>
      <c r="P1180" s="24"/>
      <c r="Q1180" s="24"/>
      <c r="R1180" s="24"/>
      <c r="S1180" s="24"/>
      <c r="T1180" s="24"/>
      <c r="U1180" s="24"/>
      <c r="V1180" s="24"/>
      <c r="W1180" s="24"/>
      <c r="X1180" s="24"/>
      <c r="Y1180" s="24"/>
      <c r="Z1180" s="24"/>
      <c r="AA1180" s="24"/>
      <c r="AB1180" s="24"/>
      <c r="AC1180" s="24"/>
      <c r="AD1180" s="24"/>
      <c r="AE1180" s="24"/>
      <c r="AF1180" s="24"/>
      <c r="AG1180" s="24"/>
      <c r="AH1180" s="24"/>
      <c r="AI1180" s="24"/>
      <c r="AJ1180" s="24"/>
      <c r="AK1180" s="24"/>
      <c r="AL1180" s="24"/>
      <c r="AM1180" s="24"/>
      <c r="AN1180" s="24"/>
      <c r="AO1180" s="24"/>
      <c r="AP1180" s="24"/>
      <c r="AQ1180" s="24"/>
      <c r="AR1180" s="24"/>
      <c r="AS1180" s="24"/>
      <c r="AT1180" s="24"/>
      <c r="AU1180" s="24"/>
      <c r="AV1180" s="24"/>
      <c r="AW1180" s="24"/>
      <c r="AX1180" s="24"/>
      <c r="AY1180" s="24"/>
      <c r="AZ1180" s="24"/>
      <c r="BA1180" s="24"/>
      <c r="BB1180" s="24"/>
      <c r="BC1180" s="24"/>
      <c r="BD1180" s="24"/>
      <c r="BE1180" s="24"/>
      <c r="BF1180" s="24"/>
      <c r="BG1180" s="24"/>
      <c r="BH1180" s="24"/>
      <c r="BI1180" s="24"/>
      <c r="BJ1180" s="24"/>
      <c r="BK1180" s="24"/>
      <c r="BL1180" s="24"/>
      <c r="BM1180" s="24"/>
      <c r="BN1180" s="24"/>
      <c r="BO1180" s="24"/>
      <c r="BP1180" s="24"/>
      <c r="BQ1180" s="24"/>
      <c r="BR1180" s="24"/>
      <c r="BS1180" s="24"/>
      <c r="BT1180" s="24"/>
      <c r="BU1180" s="24"/>
      <c r="BV1180" s="24"/>
      <c r="BW1180" s="24"/>
      <c r="BX1180" s="24"/>
      <c r="BY1180" s="24"/>
      <c r="BZ1180" s="24"/>
      <c r="CA1180" s="24"/>
      <c r="CB1180" s="24"/>
      <c r="CC1180" s="24"/>
      <c r="CD1180" s="24"/>
      <c r="CE1180" s="24"/>
      <c r="CF1180" s="24"/>
      <c r="CG1180" s="24"/>
    </row>
    <row r="1181" spans="1:85" s="30" customFormat="1" ht="13.5" customHeight="1">
      <c r="A1181" s="50" t="s">
        <v>354</v>
      </c>
      <c r="B1181" s="5" t="s">
        <v>42</v>
      </c>
      <c r="C1181" s="5" t="s">
        <v>9</v>
      </c>
      <c r="D1181" s="5" t="s">
        <v>9</v>
      </c>
      <c r="E1181" s="5" t="s">
        <v>137</v>
      </c>
      <c r="F1181" s="5"/>
      <c r="G1181" s="121">
        <f>G1182+G1187</f>
        <v>120000</v>
      </c>
      <c r="H1181" s="121">
        <f>H1182+H1187</f>
        <v>2918070.91</v>
      </c>
      <c r="I1181" s="121">
        <f>I1182+I1187</f>
        <v>2918070.91</v>
      </c>
      <c r="J1181" s="117">
        <f t="shared" si="263"/>
        <v>100</v>
      </c>
      <c r="K1181" s="24"/>
      <c r="L1181" s="24"/>
      <c r="M1181" s="24"/>
      <c r="N1181" s="24"/>
      <c r="O1181" s="24"/>
      <c r="P1181" s="24"/>
      <c r="Q1181" s="24"/>
      <c r="R1181" s="24"/>
      <c r="S1181" s="24"/>
      <c r="T1181" s="24"/>
      <c r="U1181" s="24"/>
      <c r="V1181" s="24"/>
      <c r="W1181" s="24"/>
      <c r="X1181" s="24"/>
      <c r="Y1181" s="24"/>
      <c r="Z1181" s="24"/>
      <c r="AA1181" s="24"/>
      <c r="AB1181" s="24"/>
      <c r="AC1181" s="24"/>
      <c r="AD1181" s="24"/>
      <c r="AE1181" s="24"/>
      <c r="AF1181" s="24"/>
      <c r="AG1181" s="24"/>
      <c r="AH1181" s="24"/>
      <c r="AI1181" s="24"/>
      <c r="AJ1181" s="24"/>
      <c r="AK1181" s="24"/>
      <c r="AL1181" s="24"/>
      <c r="AM1181" s="24"/>
      <c r="AN1181" s="24"/>
      <c r="AO1181" s="24"/>
      <c r="AP1181" s="24"/>
      <c r="AQ1181" s="24"/>
      <c r="AR1181" s="24"/>
      <c r="AS1181" s="24"/>
      <c r="AT1181" s="24"/>
      <c r="AU1181" s="24"/>
      <c r="AV1181" s="24"/>
      <c r="AW1181" s="24"/>
      <c r="AX1181" s="24"/>
      <c r="AY1181" s="24"/>
      <c r="AZ1181" s="24"/>
      <c r="BA1181" s="24"/>
      <c r="BB1181" s="24"/>
      <c r="BC1181" s="24"/>
      <c r="BD1181" s="24"/>
      <c r="BE1181" s="24"/>
      <c r="BF1181" s="24"/>
      <c r="BG1181" s="24"/>
      <c r="BH1181" s="24"/>
      <c r="BI1181" s="24"/>
      <c r="BJ1181" s="24"/>
      <c r="BK1181" s="24"/>
      <c r="BL1181" s="24"/>
      <c r="BM1181" s="24"/>
      <c r="BN1181" s="24"/>
      <c r="BO1181" s="24"/>
      <c r="BP1181" s="24"/>
      <c r="BQ1181" s="24"/>
      <c r="BR1181" s="24"/>
      <c r="BS1181" s="24"/>
      <c r="BT1181" s="24"/>
      <c r="BU1181" s="24"/>
      <c r="BV1181" s="24"/>
      <c r="BW1181" s="24"/>
      <c r="BX1181" s="24"/>
      <c r="BY1181" s="24"/>
      <c r="BZ1181" s="24"/>
      <c r="CA1181" s="24"/>
      <c r="CB1181" s="24"/>
      <c r="CC1181" s="24"/>
      <c r="CD1181" s="24"/>
      <c r="CE1181" s="24"/>
      <c r="CF1181" s="24"/>
      <c r="CG1181" s="24"/>
    </row>
    <row r="1182" spans="1:85" s="30" customFormat="1" ht="12">
      <c r="A1182" s="6" t="s">
        <v>87</v>
      </c>
      <c r="B1182" s="5" t="s">
        <v>42</v>
      </c>
      <c r="C1182" s="5" t="s">
        <v>9</v>
      </c>
      <c r="D1182" s="5" t="s">
        <v>9</v>
      </c>
      <c r="E1182" s="5" t="s">
        <v>198</v>
      </c>
      <c r="F1182" s="5"/>
      <c r="G1182" s="121">
        <f>G1185+G1183</f>
        <v>120000</v>
      </c>
      <c r="H1182" s="121">
        <f>H1185+H1183</f>
        <v>120000</v>
      </c>
      <c r="I1182" s="121">
        <f>I1185+I1183</f>
        <v>120000</v>
      </c>
      <c r="J1182" s="117">
        <f t="shared" si="263"/>
        <v>100</v>
      </c>
      <c r="K1182" s="24"/>
      <c r="L1182" s="24"/>
      <c r="M1182" s="24"/>
      <c r="N1182" s="24"/>
      <c r="O1182" s="24"/>
      <c r="P1182" s="24"/>
      <c r="Q1182" s="24"/>
      <c r="R1182" s="24"/>
      <c r="S1182" s="24"/>
      <c r="T1182" s="24"/>
      <c r="U1182" s="24"/>
      <c r="V1182" s="24"/>
      <c r="W1182" s="24"/>
      <c r="X1182" s="24"/>
      <c r="Y1182" s="24"/>
      <c r="Z1182" s="24"/>
      <c r="AA1182" s="24"/>
      <c r="AB1182" s="24"/>
      <c r="AC1182" s="24"/>
      <c r="AD1182" s="24"/>
      <c r="AE1182" s="24"/>
      <c r="AF1182" s="24"/>
      <c r="AG1182" s="24"/>
      <c r="AH1182" s="24"/>
      <c r="AI1182" s="24"/>
      <c r="AJ1182" s="24"/>
      <c r="AK1182" s="24"/>
      <c r="AL1182" s="24"/>
      <c r="AM1182" s="24"/>
      <c r="AN1182" s="24"/>
      <c r="AO1182" s="24"/>
      <c r="AP1182" s="24"/>
      <c r="AQ1182" s="24"/>
      <c r="AR1182" s="24"/>
      <c r="AS1182" s="24"/>
      <c r="AT1182" s="24"/>
      <c r="AU1182" s="24"/>
      <c r="AV1182" s="24"/>
      <c r="AW1182" s="24"/>
      <c r="AX1182" s="24"/>
      <c r="AY1182" s="24"/>
      <c r="AZ1182" s="24"/>
      <c r="BA1182" s="24"/>
      <c r="BB1182" s="24"/>
      <c r="BC1182" s="24"/>
      <c r="BD1182" s="24"/>
      <c r="BE1182" s="24"/>
      <c r="BF1182" s="24"/>
      <c r="BG1182" s="24"/>
      <c r="BH1182" s="24"/>
      <c r="BI1182" s="24"/>
      <c r="BJ1182" s="24"/>
      <c r="BK1182" s="24"/>
      <c r="BL1182" s="24"/>
      <c r="BM1182" s="24"/>
      <c r="BN1182" s="24"/>
      <c r="BO1182" s="24"/>
      <c r="BP1182" s="24"/>
      <c r="BQ1182" s="24"/>
      <c r="BR1182" s="24"/>
      <c r="BS1182" s="24"/>
      <c r="BT1182" s="24"/>
      <c r="BU1182" s="24"/>
      <c r="BV1182" s="24"/>
      <c r="BW1182" s="24"/>
      <c r="BX1182" s="24"/>
      <c r="BY1182" s="24"/>
      <c r="BZ1182" s="24"/>
      <c r="CA1182" s="24"/>
      <c r="CB1182" s="24"/>
      <c r="CC1182" s="24"/>
      <c r="CD1182" s="24"/>
      <c r="CE1182" s="24"/>
      <c r="CF1182" s="24"/>
      <c r="CG1182" s="24"/>
    </row>
    <row r="1183" spans="1:85" s="30" customFormat="1" ht="36">
      <c r="A1183" s="6" t="s">
        <v>52</v>
      </c>
      <c r="B1183" s="5" t="s">
        <v>42</v>
      </c>
      <c r="C1183" s="5" t="s">
        <v>9</v>
      </c>
      <c r="D1183" s="5" t="s">
        <v>9</v>
      </c>
      <c r="E1183" s="5" t="s">
        <v>198</v>
      </c>
      <c r="F1183" s="5" t="s">
        <v>51</v>
      </c>
      <c r="G1183" s="121">
        <f>G1184</f>
        <v>30000</v>
      </c>
      <c r="H1183" s="121">
        <f>H1184</f>
        <v>13375</v>
      </c>
      <c r="I1183" s="121">
        <f>I1184</f>
        <v>13375</v>
      </c>
      <c r="J1183" s="117">
        <f t="shared" si="263"/>
        <v>100</v>
      </c>
      <c r="K1183" s="24"/>
      <c r="L1183" s="24"/>
      <c r="M1183" s="24"/>
      <c r="N1183" s="24"/>
      <c r="O1183" s="24"/>
      <c r="P1183" s="24"/>
      <c r="Q1183" s="24"/>
      <c r="R1183" s="24"/>
      <c r="S1183" s="24"/>
      <c r="T1183" s="24"/>
      <c r="U1183" s="24"/>
      <c r="V1183" s="24"/>
      <c r="W1183" s="24"/>
      <c r="X1183" s="24"/>
      <c r="Y1183" s="24"/>
      <c r="Z1183" s="24"/>
      <c r="AA1183" s="24"/>
      <c r="AB1183" s="24"/>
      <c r="AC1183" s="24"/>
      <c r="AD1183" s="24"/>
      <c r="AE1183" s="24"/>
      <c r="AF1183" s="24"/>
      <c r="AG1183" s="24"/>
      <c r="AH1183" s="24"/>
      <c r="AI1183" s="24"/>
      <c r="AJ1183" s="24"/>
      <c r="AK1183" s="24"/>
      <c r="AL1183" s="24"/>
      <c r="AM1183" s="24"/>
      <c r="AN1183" s="24"/>
      <c r="AO1183" s="24"/>
      <c r="AP1183" s="24"/>
      <c r="AQ1183" s="24"/>
      <c r="AR1183" s="24"/>
      <c r="AS1183" s="24"/>
      <c r="AT1183" s="24"/>
      <c r="AU1183" s="24"/>
      <c r="AV1183" s="24"/>
      <c r="AW1183" s="24"/>
      <c r="AX1183" s="24"/>
      <c r="AY1183" s="24"/>
      <c r="AZ1183" s="24"/>
      <c r="BA1183" s="24"/>
      <c r="BB1183" s="24"/>
      <c r="BC1183" s="24"/>
      <c r="BD1183" s="24"/>
      <c r="BE1183" s="24"/>
      <c r="BF1183" s="24"/>
      <c r="BG1183" s="24"/>
      <c r="BH1183" s="24"/>
      <c r="BI1183" s="24"/>
      <c r="BJ1183" s="24"/>
      <c r="BK1183" s="24"/>
      <c r="BL1183" s="24"/>
      <c r="BM1183" s="24"/>
      <c r="BN1183" s="24"/>
      <c r="BO1183" s="24"/>
      <c r="BP1183" s="24"/>
      <c r="BQ1183" s="24"/>
      <c r="BR1183" s="24"/>
      <c r="BS1183" s="24"/>
      <c r="BT1183" s="24"/>
      <c r="BU1183" s="24"/>
      <c r="BV1183" s="24"/>
      <c r="BW1183" s="24"/>
      <c r="BX1183" s="24"/>
      <c r="BY1183" s="24"/>
      <c r="BZ1183" s="24"/>
      <c r="CA1183" s="24"/>
      <c r="CB1183" s="24"/>
      <c r="CC1183" s="24"/>
      <c r="CD1183" s="24"/>
      <c r="CE1183" s="24"/>
      <c r="CF1183" s="24"/>
      <c r="CG1183" s="24"/>
    </row>
    <row r="1184" spans="1:85" s="30" customFormat="1" ht="12">
      <c r="A1184" s="6" t="s">
        <v>54</v>
      </c>
      <c r="B1184" s="5" t="s">
        <v>42</v>
      </c>
      <c r="C1184" s="5" t="s">
        <v>9</v>
      </c>
      <c r="D1184" s="5" t="s">
        <v>9</v>
      </c>
      <c r="E1184" s="5" t="s">
        <v>198</v>
      </c>
      <c r="F1184" s="5" t="s">
        <v>53</v>
      </c>
      <c r="G1184" s="121">
        <v>30000</v>
      </c>
      <c r="H1184" s="121">
        <v>13375</v>
      </c>
      <c r="I1184" s="121">
        <v>13375</v>
      </c>
      <c r="J1184" s="117">
        <f t="shared" si="263"/>
        <v>100</v>
      </c>
      <c r="K1184" s="24"/>
      <c r="L1184" s="24"/>
      <c r="M1184" s="24"/>
      <c r="N1184" s="24"/>
      <c r="O1184" s="24"/>
      <c r="P1184" s="24"/>
      <c r="Q1184" s="24"/>
      <c r="R1184" s="24"/>
      <c r="S1184" s="24"/>
      <c r="T1184" s="24"/>
      <c r="U1184" s="24"/>
      <c r="V1184" s="24"/>
      <c r="W1184" s="24"/>
      <c r="X1184" s="24"/>
      <c r="Y1184" s="24"/>
      <c r="Z1184" s="24"/>
      <c r="AA1184" s="24"/>
      <c r="AB1184" s="24"/>
      <c r="AC1184" s="24"/>
      <c r="AD1184" s="24"/>
      <c r="AE1184" s="24"/>
      <c r="AF1184" s="24"/>
      <c r="AG1184" s="24"/>
      <c r="AH1184" s="24"/>
      <c r="AI1184" s="24"/>
      <c r="AJ1184" s="24"/>
      <c r="AK1184" s="24"/>
      <c r="AL1184" s="24"/>
      <c r="AM1184" s="24"/>
      <c r="AN1184" s="24"/>
      <c r="AO1184" s="24"/>
      <c r="AP1184" s="24"/>
      <c r="AQ1184" s="24"/>
      <c r="AR1184" s="24"/>
      <c r="AS1184" s="24"/>
      <c r="AT1184" s="24"/>
      <c r="AU1184" s="24"/>
      <c r="AV1184" s="24"/>
      <c r="AW1184" s="24"/>
      <c r="AX1184" s="24"/>
      <c r="AY1184" s="24"/>
      <c r="AZ1184" s="24"/>
      <c r="BA1184" s="24"/>
      <c r="BB1184" s="24"/>
      <c r="BC1184" s="24"/>
      <c r="BD1184" s="24"/>
      <c r="BE1184" s="24"/>
      <c r="BF1184" s="24"/>
      <c r="BG1184" s="24"/>
      <c r="BH1184" s="24"/>
      <c r="BI1184" s="24"/>
      <c r="BJ1184" s="24"/>
      <c r="BK1184" s="24"/>
      <c r="BL1184" s="24"/>
      <c r="BM1184" s="24"/>
      <c r="BN1184" s="24"/>
      <c r="BO1184" s="24"/>
      <c r="BP1184" s="24"/>
      <c r="BQ1184" s="24"/>
      <c r="BR1184" s="24"/>
      <c r="BS1184" s="24"/>
      <c r="BT1184" s="24"/>
      <c r="BU1184" s="24"/>
      <c r="BV1184" s="24"/>
      <c r="BW1184" s="24"/>
      <c r="BX1184" s="24"/>
      <c r="BY1184" s="24"/>
      <c r="BZ1184" s="24"/>
      <c r="CA1184" s="24"/>
      <c r="CB1184" s="24"/>
      <c r="CC1184" s="24"/>
      <c r="CD1184" s="24"/>
      <c r="CE1184" s="24"/>
      <c r="CF1184" s="24"/>
      <c r="CG1184" s="24"/>
    </row>
    <row r="1185" spans="1:85" s="30" customFormat="1" ht="12">
      <c r="A1185" s="6" t="s">
        <v>317</v>
      </c>
      <c r="B1185" s="5" t="s">
        <v>42</v>
      </c>
      <c r="C1185" s="5" t="s">
        <v>9</v>
      </c>
      <c r="D1185" s="5" t="s">
        <v>9</v>
      </c>
      <c r="E1185" s="5" t="s">
        <v>198</v>
      </c>
      <c r="F1185" s="5" t="s">
        <v>58</v>
      </c>
      <c r="G1185" s="121">
        <f>G1186</f>
        <v>90000</v>
      </c>
      <c r="H1185" s="121">
        <f>H1186</f>
        <v>106625</v>
      </c>
      <c r="I1185" s="121">
        <f>I1186</f>
        <v>106625</v>
      </c>
      <c r="J1185" s="117">
        <f t="shared" si="263"/>
        <v>100</v>
      </c>
      <c r="K1185" s="24"/>
      <c r="L1185" s="24"/>
      <c r="M1185" s="24"/>
      <c r="N1185" s="24"/>
      <c r="O1185" s="24"/>
      <c r="P1185" s="24"/>
      <c r="Q1185" s="24"/>
      <c r="R1185" s="24"/>
      <c r="S1185" s="24"/>
      <c r="T1185" s="24"/>
      <c r="U1185" s="24"/>
      <c r="V1185" s="24"/>
      <c r="W1185" s="24"/>
      <c r="X1185" s="24"/>
      <c r="Y1185" s="24"/>
      <c r="Z1185" s="24"/>
      <c r="AA1185" s="24"/>
      <c r="AB1185" s="24"/>
      <c r="AC1185" s="24"/>
      <c r="AD1185" s="24"/>
      <c r="AE1185" s="24"/>
      <c r="AF1185" s="24"/>
      <c r="AG1185" s="24"/>
      <c r="AH1185" s="24"/>
      <c r="AI1185" s="24"/>
      <c r="AJ1185" s="24"/>
      <c r="AK1185" s="24"/>
      <c r="AL1185" s="24"/>
      <c r="AM1185" s="24"/>
      <c r="AN1185" s="24"/>
      <c r="AO1185" s="24"/>
      <c r="AP1185" s="24"/>
      <c r="AQ1185" s="24"/>
      <c r="AR1185" s="24"/>
      <c r="AS1185" s="24"/>
      <c r="AT1185" s="24"/>
      <c r="AU1185" s="24"/>
      <c r="AV1185" s="24"/>
      <c r="AW1185" s="24"/>
      <c r="AX1185" s="24"/>
      <c r="AY1185" s="24"/>
      <c r="AZ1185" s="24"/>
      <c r="BA1185" s="24"/>
      <c r="BB1185" s="24"/>
      <c r="BC1185" s="24"/>
      <c r="BD1185" s="24"/>
      <c r="BE1185" s="24"/>
      <c r="BF1185" s="24"/>
      <c r="BG1185" s="24"/>
      <c r="BH1185" s="24"/>
      <c r="BI1185" s="24"/>
      <c r="BJ1185" s="24"/>
      <c r="BK1185" s="24"/>
      <c r="BL1185" s="24"/>
      <c r="BM1185" s="24"/>
      <c r="BN1185" s="24"/>
      <c r="BO1185" s="24"/>
      <c r="BP1185" s="24"/>
      <c r="BQ1185" s="24"/>
      <c r="BR1185" s="24"/>
      <c r="BS1185" s="24"/>
      <c r="BT1185" s="24"/>
      <c r="BU1185" s="24"/>
      <c r="BV1185" s="24"/>
      <c r="BW1185" s="24"/>
      <c r="BX1185" s="24"/>
      <c r="BY1185" s="24"/>
      <c r="BZ1185" s="24"/>
      <c r="CA1185" s="24"/>
      <c r="CB1185" s="24"/>
      <c r="CC1185" s="24"/>
      <c r="CD1185" s="24"/>
      <c r="CE1185" s="24"/>
      <c r="CF1185" s="24"/>
      <c r="CG1185" s="24"/>
    </row>
    <row r="1186" spans="1:85" s="30" customFormat="1" ht="12">
      <c r="A1186" s="6" t="s">
        <v>78</v>
      </c>
      <c r="B1186" s="5" t="s">
        <v>42</v>
      </c>
      <c r="C1186" s="5" t="s">
        <v>9</v>
      </c>
      <c r="D1186" s="5" t="s">
        <v>9</v>
      </c>
      <c r="E1186" s="5" t="s">
        <v>198</v>
      </c>
      <c r="F1186" s="5" t="s">
        <v>59</v>
      </c>
      <c r="G1186" s="121">
        <v>90000</v>
      </c>
      <c r="H1186" s="121">
        <v>106625</v>
      </c>
      <c r="I1186" s="121">
        <v>106625</v>
      </c>
      <c r="J1186" s="117">
        <f t="shared" si="263"/>
        <v>100</v>
      </c>
      <c r="K1186" s="24"/>
      <c r="L1186" s="24"/>
      <c r="M1186" s="24"/>
      <c r="N1186" s="24"/>
      <c r="O1186" s="24"/>
      <c r="P1186" s="24"/>
      <c r="Q1186" s="24"/>
      <c r="R1186" s="24"/>
      <c r="S1186" s="24"/>
      <c r="T1186" s="24"/>
      <c r="U1186" s="24"/>
      <c r="V1186" s="24"/>
      <c r="W1186" s="24"/>
      <c r="X1186" s="24"/>
      <c r="Y1186" s="24"/>
      <c r="Z1186" s="24"/>
      <c r="AA1186" s="24"/>
      <c r="AB1186" s="24"/>
      <c r="AC1186" s="24"/>
      <c r="AD1186" s="24"/>
      <c r="AE1186" s="24"/>
      <c r="AF1186" s="24"/>
      <c r="AG1186" s="24"/>
      <c r="AH1186" s="24"/>
      <c r="AI1186" s="24"/>
      <c r="AJ1186" s="24"/>
      <c r="AK1186" s="24"/>
      <c r="AL1186" s="24"/>
      <c r="AM1186" s="24"/>
      <c r="AN1186" s="24"/>
      <c r="AO1186" s="24"/>
      <c r="AP1186" s="24"/>
      <c r="AQ1186" s="24"/>
      <c r="AR1186" s="24"/>
      <c r="AS1186" s="24"/>
      <c r="AT1186" s="24"/>
      <c r="AU1186" s="24"/>
      <c r="AV1186" s="24"/>
      <c r="AW1186" s="24"/>
      <c r="AX1186" s="24"/>
      <c r="AY1186" s="24"/>
      <c r="AZ1186" s="24"/>
      <c r="BA1186" s="24"/>
      <c r="BB1186" s="24"/>
      <c r="BC1186" s="24"/>
      <c r="BD1186" s="24"/>
      <c r="BE1186" s="24"/>
      <c r="BF1186" s="24"/>
      <c r="BG1186" s="24"/>
      <c r="BH1186" s="24"/>
      <c r="BI1186" s="24"/>
      <c r="BJ1186" s="24"/>
      <c r="BK1186" s="24"/>
      <c r="BL1186" s="24"/>
      <c r="BM1186" s="24"/>
      <c r="BN1186" s="24"/>
      <c r="BO1186" s="24"/>
      <c r="BP1186" s="24"/>
      <c r="BQ1186" s="24"/>
      <c r="BR1186" s="24"/>
      <c r="BS1186" s="24"/>
      <c r="BT1186" s="24"/>
      <c r="BU1186" s="24"/>
      <c r="BV1186" s="24"/>
      <c r="BW1186" s="24"/>
      <c r="BX1186" s="24"/>
      <c r="BY1186" s="24"/>
      <c r="BZ1186" s="24"/>
      <c r="CA1186" s="24"/>
      <c r="CB1186" s="24"/>
      <c r="CC1186" s="24"/>
      <c r="CD1186" s="24"/>
      <c r="CE1186" s="24"/>
      <c r="CF1186" s="24"/>
      <c r="CG1186" s="24"/>
    </row>
    <row r="1187" spans="1:85" s="30" customFormat="1" ht="12">
      <c r="A1187" s="6" t="s">
        <v>426</v>
      </c>
      <c r="B1187" s="5" t="s">
        <v>42</v>
      </c>
      <c r="C1187" s="5" t="s">
        <v>9</v>
      </c>
      <c r="D1187" s="5" t="s">
        <v>9</v>
      </c>
      <c r="E1187" s="5" t="s">
        <v>424</v>
      </c>
      <c r="F1187" s="5"/>
      <c r="G1187" s="121">
        <f t="shared" ref="G1187:I1189" si="266">G1188</f>
        <v>0</v>
      </c>
      <c r="H1187" s="121">
        <f t="shared" si="266"/>
        <v>2798070.91</v>
      </c>
      <c r="I1187" s="121">
        <f t="shared" si="266"/>
        <v>2798070.91</v>
      </c>
      <c r="J1187" s="117">
        <f t="shared" si="263"/>
        <v>100</v>
      </c>
      <c r="K1187" s="24"/>
      <c r="L1187" s="24"/>
      <c r="M1187" s="24"/>
      <c r="N1187" s="24"/>
      <c r="O1187" s="24"/>
      <c r="P1187" s="24"/>
      <c r="Q1187" s="24"/>
      <c r="R1187" s="24"/>
      <c r="S1187" s="24"/>
      <c r="T1187" s="24"/>
      <c r="U1187" s="24"/>
      <c r="V1187" s="24"/>
      <c r="W1187" s="24"/>
      <c r="X1187" s="24"/>
      <c r="Y1187" s="24"/>
      <c r="Z1187" s="24"/>
      <c r="AA1187" s="24"/>
      <c r="AB1187" s="24"/>
      <c r="AC1187" s="24"/>
      <c r="AD1187" s="24"/>
      <c r="AE1187" s="24"/>
      <c r="AF1187" s="24"/>
      <c r="AG1187" s="24"/>
      <c r="AH1187" s="24"/>
      <c r="AI1187" s="24"/>
      <c r="AJ1187" s="24"/>
      <c r="AK1187" s="24"/>
      <c r="AL1187" s="24"/>
      <c r="AM1187" s="24"/>
      <c r="AN1187" s="24"/>
      <c r="AO1187" s="24"/>
      <c r="AP1187" s="24"/>
      <c r="AQ1187" s="24"/>
      <c r="AR1187" s="24"/>
      <c r="AS1187" s="24"/>
      <c r="AT1187" s="24"/>
      <c r="AU1187" s="24"/>
      <c r="AV1187" s="24"/>
      <c r="AW1187" s="24"/>
      <c r="AX1187" s="24"/>
      <c r="AY1187" s="24"/>
      <c r="AZ1187" s="24"/>
      <c r="BA1187" s="24"/>
      <c r="BB1187" s="24"/>
      <c r="BC1187" s="24"/>
      <c r="BD1187" s="24"/>
      <c r="BE1187" s="24"/>
      <c r="BF1187" s="24"/>
      <c r="BG1187" s="24"/>
      <c r="BH1187" s="24"/>
      <c r="BI1187" s="24"/>
      <c r="BJ1187" s="24"/>
      <c r="BK1187" s="24"/>
      <c r="BL1187" s="24"/>
      <c r="BM1187" s="24"/>
      <c r="BN1187" s="24"/>
      <c r="BO1187" s="24"/>
      <c r="BP1187" s="24"/>
      <c r="BQ1187" s="24"/>
      <c r="BR1187" s="24"/>
      <c r="BS1187" s="24"/>
      <c r="BT1187" s="24"/>
      <c r="BU1187" s="24"/>
      <c r="BV1187" s="24"/>
      <c r="BW1187" s="24"/>
      <c r="BX1187" s="24"/>
      <c r="BY1187" s="24"/>
      <c r="BZ1187" s="24"/>
      <c r="CA1187" s="24"/>
      <c r="CB1187" s="24"/>
      <c r="CC1187" s="24"/>
      <c r="CD1187" s="24"/>
      <c r="CE1187" s="24"/>
      <c r="CF1187" s="24"/>
      <c r="CG1187" s="24"/>
    </row>
    <row r="1188" spans="1:85" s="30" customFormat="1" ht="48">
      <c r="A1188" s="6" t="s">
        <v>517</v>
      </c>
      <c r="B1188" s="5" t="s">
        <v>42</v>
      </c>
      <c r="C1188" s="5" t="s">
        <v>9</v>
      </c>
      <c r="D1188" s="5" t="s">
        <v>9</v>
      </c>
      <c r="E1188" s="5" t="s">
        <v>425</v>
      </c>
      <c r="F1188" s="5"/>
      <c r="G1188" s="121">
        <f t="shared" si="266"/>
        <v>0</v>
      </c>
      <c r="H1188" s="121">
        <f t="shared" si="266"/>
        <v>2798070.91</v>
      </c>
      <c r="I1188" s="121">
        <f t="shared" si="266"/>
        <v>2798070.91</v>
      </c>
      <c r="J1188" s="117">
        <f t="shared" si="263"/>
        <v>100</v>
      </c>
      <c r="K1188" s="24"/>
      <c r="L1188" s="24"/>
      <c r="M1188" s="24"/>
      <c r="N1188" s="24"/>
      <c r="O1188" s="24"/>
      <c r="P1188" s="24"/>
      <c r="Q1188" s="24"/>
      <c r="R1188" s="24"/>
      <c r="S1188" s="24"/>
      <c r="T1188" s="24"/>
      <c r="U1188" s="24"/>
      <c r="V1188" s="24"/>
      <c r="W1188" s="24"/>
      <c r="X1188" s="24"/>
      <c r="Y1188" s="24"/>
      <c r="Z1188" s="24"/>
      <c r="AA1188" s="24"/>
      <c r="AB1188" s="24"/>
      <c r="AC1188" s="24"/>
      <c r="AD1188" s="24"/>
      <c r="AE1188" s="24"/>
      <c r="AF1188" s="24"/>
      <c r="AG1188" s="24"/>
      <c r="AH1188" s="24"/>
      <c r="AI1188" s="24"/>
      <c r="AJ1188" s="24"/>
      <c r="AK1188" s="24"/>
      <c r="AL1188" s="24"/>
      <c r="AM1188" s="24"/>
      <c r="AN1188" s="24"/>
      <c r="AO1188" s="24"/>
      <c r="AP1188" s="24"/>
      <c r="AQ1188" s="24"/>
      <c r="AR1188" s="24"/>
      <c r="AS1188" s="24"/>
      <c r="AT1188" s="24"/>
      <c r="AU1188" s="24"/>
      <c r="AV1188" s="24"/>
      <c r="AW1188" s="24"/>
      <c r="AX1188" s="24"/>
      <c r="AY1188" s="24"/>
      <c r="AZ1188" s="24"/>
      <c r="BA1188" s="24"/>
      <c r="BB1188" s="24"/>
      <c r="BC1188" s="24"/>
      <c r="BD1188" s="24"/>
      <c r="BE1188" s="24"/>
      <c r="BF1188" s="24"/>
      <c r="BG1188" s="24"/>
      <c r="BH1188" s="24"/>
      <c r="BI1188" s="24"/>
      <c r="BJ1188" s="24"/>
      <c r="BK1188" s="24"/>
      <c r="BL1188" s="24"/>
      <c r="BM1188" s="24"/>
      <c r="BN1188" s="24"/>
      <c r="BO1188" s="24"/>
      <c r="BP1188" s="24"/>
      <c r="BQ1188" s="24"/>
      <c r="BR1188" s="24"/>
      <c r="BS1188" s="24"/>
      <c r="BT1188" s="24"/>
      <c r="BU1188" s="24"/>
      <c r="BV1188" s="24"/>
      <c r="BW1188" s="24"/>
      <c r="BX1188" s="24"/>
      <c r="BY1188" s="24"/>
      <c r="BZ1188" s="24"/>
      <c r="CA1188" s="24"/>
      <c r="CB1188" s="24"/>
      <c r="CC1188" s="24"/>
      <c r="CD1188" s="24"/>
      <c r="CE1188" s="24"/>
      <c r="CF1188" s="24"/>
      <c r="CG1188" s="24"/>
    </row>
    <row r="1189" spans="1:85" s="30" customFormat="1" ht="24">
      <c r="A1189" s="6" t="s">
        <v>84</v>
      </c>
      <c r="B1189" s="5" t="s">
        <v>42</v>
      </c>
      <c r="C1189" s="5" t="s">
        <v>9</v>
      </c>
      <c r="D1189" s="5" t="s">
        <v>9</v>
      </c>
      <c r="E1189" s="5" t="s">
        <v>425</v>
      </c>
      <c r="F1189" s="29" t="s">
        <v>83</v>
      </c>
      <c r="G1189" s="121">
        <f t="shared" si="266"/>
        <v>0</v>
      </c>
      <c r="H1189" s="121">
        <f t="shared" si="266"/>
        <v>2798070.91</v>
      </c>
      <c r="I1189" s="121">
        <f t="shared" si="266"/>
        <v>2798070.91</v>
      </c>
      <c r="J1189" s="117">
        <f t="shared" si="263"/>
        <v>100</v>
      </c>
      <c r="K1189" s="24"/>
      <c r="L1189" s="24"/>
      <c r="M1189" s="24"/>
      <c r="N1189" s="24"/>
      <c r="O1189" s="24"/>
      <c r="P1189" s="24"/>
      <c r="Q1189" s="24"/>
      <c r="R1189" s="24"/>
      <c r="S1189" s="24"/>
      <c r="T1189" s="24"/>
      <c r="U1189" s="24"/>
      <c r="V1189" s="24"/>
      <c r="W1189" s="24"/>
      <c r="X1189" s="24"/>
      <c r="Y1189" s="24"/>
      <c r="Z1189" s="24"/>
      <c r="AA1189" s="24"/>
      <c r="AB1189" s="24"/>
      <c r="AC1189" s="24"/>
      <c r="AD1189" s="24"/>
      <c r="AE1189" s="24"/>
      <c r="AF1189" s="24"/>
      <c r="AG1189" s="24"/>
      <c r="AH1189" s="24"/>
      <c r="AI1189" s="24"/>
      <c r="AJ1189" s="24"/>
      <c r="AK1189" s="24"/>
      <c r="AL1189" s="24"/>
      <c r="AM1189" s="24"/>
      <c r="AN1189" s="24"/>
      <c r="AO1189" s="24"/>
      <c r="AP1189" s="24"/>
      <c r="AQ1189" s="24"/>
      <c r="AR1189" s="24"/>
      <c r="AS1189" s="24"/>
      <c r="AT1189" s="24"/>
      <c r="AU1189" s="24"/>
      <c r="AV1189" s="24"/>
      <c r="AW1189" s="24"/>
      <c r="AX1189" s="24"/>
      <c r="AY1189" s="24"/>
      <c r="AZ1189" s="24"/>
      <c r="BA1189" s="24"/>
      <c r="BB1189" s="24"/>
      <c r="BC1189" s="24"/>
      <c r="BD1189" s="24"/>
      <c r="BE1189" s="24"/>
      <c r="BF1189" s="24"/>
      <c r="BG1189" s="24"/>
      <c r="BH1189" s="24"/>
      <c r="BI1189" s="24"/>
      <c r="BJ1189" s="24"/>
      <c r="BK1189" s="24"/>
      <c r="BL1189" s="24"/>
      <c r="BM1189" s="24"/>
      <c r="BN1189" s="24"/>
      <c r="BO1189" s="24"/>
      <c r="BP1189" s="24"/>
      <c r="BQ1189" s="24"/>
      <c r="BR1189" s="24"/>
      <c r="BS1189" s="24"/>
      <c r="BT1189" s="24"/>
      <c r="BU1189" s="24"/>
      <c r="BV1189" s="24"/>
      <c r="BW1189" s="24"/>
      <c r="BX1189" s="24"/>
      <c r="BY1189" s="24"/>
      <c r="BZ1189" s="24"/>
      <c r="CA1189" s="24"/>
      <c r="CB1189" s="24"/>
      <c r="CC1189" s="24"/>
      <c r="CD1189" s="24"/>
      <c r="CE1189" s="24"/>
      <c r="CF1189" s="24"/>
      <c r="CG1189" s="24"/>
    </row>
    <row r="1190" spans="1:85" s="30" customFormat="1" ht="12">
      <c r="A1190" s="6" t="s">
        <v>156</v>
      </c>
      <c r="B1190" s="5" t="s">
        <v>42</v>
      </c>
      <c r="C1190" s="5" t="s">
        <v>9</v>
      </c>
      <c r="D1190" s="5" t="s">
        <v>9</v>
      </c>
      <c r="E1190" s="5" t="s">
        <v>425</v>
      </c>
      <c r="F1190" s="29" t="s">
        <v>157</v>
      </c>
      <c r="G1190" s="121"/>
      <c r="H1190" s="121">
        <v>2798070.91</v>
      </c>
      <c r="I1190" s="121">
        <v>2798070.91</v>
      </c>
      <c r="J1190" s="117">
        <f t="shared" si="263"/>
        <v>100</v>
      </c>
      <c r="K1190" s="24"/>
      <c r="L1190" s="24"/>
      <c r="M1190" s="24"/>
      <c r="N1190" s="24"/>
      <c r="O1190" s="24"/>
      <c r="P1190" s="24"/>
      <c r="Q1190" s="24"/>
      <c r="R1190" s="24"/>
      <c r="S1190" s="24"/>
      <c r="T1190" s="24"/>
      <c r="U1190" s="24"/>
      <c r="V1190" s="24"/>
      <c r="W1190" s="24"/>
      <c r="X1190" s="24"/>
      <c r="Y1190" s="24"/>
      <c r="Z1190" s="24"/>
      <c r="AA1190" s="24"/>
      <c r="AB1190" s="24"/>
      <c r="AC1190" s="24"/>
      <c r="AD1190" s="24"/>
      <c r="AE1190" s="24"/>
      <c r="AF1190" s="24"/>
      <c r="AG1190" s="24"/>
      <c r="AH1190" s="24"/>
      <c r="AI1190" s="24"/>
      <c r="AJ1190" s="24"/>
      <c r="AK1190" s="24"/>
      <c r="AL1190" s="24"/>
      <c r="AM1190" s="24"/>
      <c r="AN1190" s="24"/>
      <c r="AO1190" s="24"/>
      <c r="AP1190" s="24"/>
      <c r="AQ1190" s="24"/>
      <c r="AR1190" s="24"/>
      <c r="AS1190" s="24"/>
      <c r="AT1190" s="24"/>
      <c r="AU1190" s="24"/>
      <c r="AV1190" s="24"/>
      <c r="AW1190" s="24"/>
      <c r="AX1190" s="24"/>
      <c r="AY1190" s="24"/>
      <c r="AZ1190" s="24"/>
      <c r="BA1190" s="24"/>
      <c r="BB1190" s="24"/>
      <c r="BC1190" s="24"/>
      <c r="BD1190" s="24"/>
      <c r="BE1190" s="24"/>
      <c r="BF1190" s="24"/>
      <c r="BG1190" s="24"/>
      <c r="BH1190" s="24"/>
      <c r="BI1190" s="24"/>
      <c r="BJ1190" s="24"/>
      <c r="BK1190" s="24"/>
      <c r="BL1190" s="24"/>
      <c r="BM1190" s="24"/>
      <c r="BN1190" s="24"/>
      <c r="BO1190" s="24"/>
      <c r="BP1190" s="24"/>
      <c r="BQ1190" s="24"/>
      <c r="BR1190" s="24"/>
      <c r="BS1190" s="24"/>
      <c r="BT1190" s="24"/>
      <c r="BU1190" s="24"/>
      <c r="BV1190" s="24"/>
      <c r="BW1190" s="24"/>
      <c r="BX1190" s="24"/>
      <c r="BY1190" s="24"/>
      <c r="BZ1190" s="24"/>
      <c r="CA1190" s="24"/>
      <c r="CB1190" s="24"/>
      <c r="CC1190" s="24"/>
      <c r="CD1190" s="24"/>
      <c r="CE1190" s="24"/>
      <c r="CF1190" s="24"/>
      <c r="CG1190" s="24"/>
    </row>
    <row r="1191" spans="1:85" s="30" customFormat="1" ht="22.5" customHeight="1">
      <c r="A1191" s="6" t="s">
        <v>275</v>
      </c>
      <c r="B1191" s="5" t="s">
        <v>42</v>
      </c>
      <c r="C1191" s="5" t="s">
        <v>9</v>
      </c>
      <c r="D1191" s="5" t="s">
        <v>9</v>
      </c>
      <c r="E1191" s="42" t="s">
        <v>274</v>
      </c>
      <c r="F1191" s="29"/>
      <c r="G1191" s="121">
        <f>G1192+G1196</f>
        <v>0</v>
      </c>
      <c r="H1191" s="121">
        <f>H1192+H1196</f>
        <v>108625</v>
      </c>
      <c r="I1191" s="121">
        <f>I1192+I1196</f>
        <v>100625</v>
      </c>
      <c r="J1191" s="117">
        <f t="shared" si="263"/>
        <v>92.635212888377453</v>
      </c>
      <c r="K1191" s="24"/>
      <c r="L1191" s="24"/>
      <c r="M1191" s="24"/>
      <c r="N1191" s="24"/>
      <c r="O1191" s="24"/>
      <c r="P1191" s="24"/>
      <c r="Q1191" s="24"/>
      <c r="R1191" s="24"/>
      <c r="S1191" s="24"/>
      <c r="T1191" s="24"/>
      <c r="U1191" s="24"/>
      <c r="V1191" s="24"/>
      <c r="W1191" s="24"/>
      <c r="X1191" s="24"/>
      <c r="Y1191" s="24"/>
      <c r="Z1191" s="24"/>
      <c r="AA1191" s="24"/>
      <c r="AB1191" s="24"/>
      <c r="AC1191" s="24"/>
      <c r="AD1191" s="24"/>
      <c r="AE1191" s="24"/>
      <c r="AF1191" s="24"/>
      <c r="AG1191" s="24"/>
      <c r="AH1191" s="24"/>
      <c r="AI1191" s="24"/>
      <c r="AJ1191" s="24"/>
      <c r="AK1191" s="24"/>
      <c r="AL1191" s="24"/>
      <c r="AM1191" s="24"/>
      <c r="AN1191" s="24"/>
      <c r="AO1191" s="24"/>
      <c r="AP1191" s="24"/>
      <c r="AQ1191" s="24"/>
      <c r="AR1191" s="24"/>
      <c r="AS1191" s="24"/>
      <c r="AT1191" s="24"/>
      <c r="AU1191" s="24"/>
      <c r="AV1191" s="24"/>
      <c r="AW1191" s="24"/>
      <c r="AX1191" s="24"/>
      <c r="AY1191" s="24"/>
      <c r="AZ1191" s="24"/>
      <c r="BA1191" s="24"/>
      <c r="BB1191" s="24"/>
      <c r="BC1191" s="24"/>
      <c r="BD1191" s="24"/>
      <c r="BE1191" s="24"/>
      <c r="BF1191" s="24"/>
      <c r="BG1191" s="24"/>
      <c r="BH1191" s="24"/>
      <c r="BI1191" s="24"/>
      <c r="BJ1191" s="24"/>
      <c r="BK1191" s="24"/>
      <c r="BL1191" s="24"/>
      <c r="BM1191" s="24"/>
      <c r="BN1191" s="24"/>
      <c r="BO1191" s="24"/>
      <c r="BP1191" s="24"/>
      <c r="BQ1191" s="24"/>
      <c r="BR1191" s="24"/>
      <c r="BS1191" s="24"/>
      <c r="BT1191" s="24"/>
      <c r="BU1191" s="24"/>
      <c r="BV1191" s="24"/>
      <c r="BW1191" s="24"/>
      <c r="BX1191" s="24"/>
      <c r="BY1191" s="24"/>
      <c r="BZ1191" s="24"/>
      <c r="CA1191" s="24"/>
      <c r="CB1191" s="24"/>
      <c r="CC1191" s="24"/>
      <c r="CD1191" s="24"/>
      <c r="CE1191" s="24"/>
      <c r="CF1191" s="24"/>
      <c r="CG1191" s="24"/>
    </row>
    <row r="1192" spans="1:85" s="30" customFormat="1" ht="12" hidden="1">
      <c r="A1192" s="6" t="s">
        <v>276</v>
      </c>
      <c r="B1192" s="5" t="s">
        <v>42</v>
      </c>
      <c r="C1192" s="5" t="s">
        <v>9</v>
      </c>
      <c r="D1192" s="5" t="s">
        <v>9</v>
      </c>
      <c r="E1192" s="42" t="s">
        <v>277</v>
      </c>
      <c r="F1192" s="29"/>
      <c r="G1192" s="121">
        <f t="shared" ref="G1192:I1194" si="267">G1193</f>
        <v>0</v>
      </c>
      <c r="H1192" s="121">
        <f t="shared" si="267"/>
        <v>0</v>
      </c>
      <c r="I1192" s="121">
        <f t="shared" si="267"/>
        <v>0</v>
      </c>
      <c r="J1192" s="117" t="e">
        <f t="shared" si="263"/>
        <v>#DIV/0!</v>
      </c>
      <c r="K1192" s="24"/>
      <c r="L1192" s="24"/>
      <c r="M1192" s="24"/>
      <c r="N1192" s="24"/>
      <c r="O1192" s="24"/>
      <c r="P1192" s="24"/>
      <c r="Q1192" s="24"/>
      <c r="R1192" s="24"/>
      <c r="S1192" s="24"/>
      <c r="T1192" s="24"/>
      <c r="U1192" s="24"/>
      <c r="V1192" s="24"/>
      <c r="W1192" s="24"/>
      <c r="X1192" s="24"/>
      <c r="Y1192" s="24"/>
      <c r="Z1192" s="24"/>
      <c r="AA1192" s="24"/>
      <c r="AB1192" s="24"/>
      <c r="AC1192" s="24"/>
      <c r="AD1192" s="24"/>
      <c r="AE1192" s="24"/>
      <c r="AF1192" s="24"/>
      <c r="AG1192" s="24"/>
      <c r="AH1192" s="24"/>
      <c r="AI1192" s="24"/>
      <c r="AJ1192" s="24"/>
      <c r="AK1192" s="24"/>
      <c r="AL1192" s="24"/>
      <c r="AM1192" s="24"/>
      <c r="AN1192" s="24"/>
      <c r="AO1192" s="24"/>
      <c r="AP1192" s="24"/>
      <c r="AQ1192" s="24"/>
      <c r="AR1192" s="24"/>
      <c r="AS1192" s="24"/>
      <c r="AT1192" s="24"/>
      <c r="AU1192" s="24"/>
      <c r="AV1192" s="24"/>
      <c r="AW1192" s="24"/>
      <c r="AX1192" s="24"/>
      <c r="AY1192" s="24"/>
      <c r="AZ1192" s="24"/>
      <c r="BA1192" s="24"/>
      <c r="BB1192" s="24"/>
      <c r="BC1192" s="24"/>
      <c r="BD1192" s="24"/>
      <c r="BE1192" s="24"/>
      <c r="BF1192" s="24"/>
      <c r="BG1192" s="24"/>
      <c r="BH1192" s="24"/>
      <c r="BI1192" s="24"/>
      <c r="BJ1192" s="24"/>
      <c r="BK1192" s="24"/>
      <c r="BL1192" s="24"/>
      <c r="BM1192" s="24"/>
      <c r="BN1192" s="24"/>
      <c r="BO1192" s="24"/>
      <c r="BP1192" s="24"/>
      <c r="BQ1192" s="24"/>
      <c r="BR1192" s="24"/>
      <c r="BS1192" s="24"/>
      <c r="BT1192" s="24"/>
      <c r="BU1192" s="24"/>
      <c r="BV1192" s="24"/>
      <c r="BW1192" s="24"/>
      <c r="BX1192" s="24"/>
      <c r="BY1192" s="24"/>
      <c r="BZ1192" s="24"/>
      <c r="CA1192" s="24"/>
      <c r="CB1192" s="24"/>
      <c r="CC1192" s="24"/>
      <c r="CD1192" s="24"/>
      <c r="CE1192" s="24"/>
      <c r="CF1192" s="24"/>
      <c r="CG1192" s="24"/>
    </row>
    <row r="1193" spans="1:85" s="30" customFormat="1" ht="12" hidden="1">
      <c r="A1193" s="6" t="s">
        <v>230</v>
      </c>
      <c r="B1193" s="5" t="s">
        <v>42</v>
      </c>
      <c r="C1193" s="5" t="s">
        <v>9</v>
      </c>
      <c r="D1193" s="5" t="s">
        <v>9</v>
      </c>
      <c r="E1193" s="42" t="s">
        <v>279</v>
      </c>
      <c r="F1193" s="29"/>
      <c r="G1193" s="121">
        <f t="shared" si="267"/>
        <v>0</v>
      </c>
      <c r="H1193" s="121">
        <f t="shared" si="267"/>
        <v>0</v>
      </c>
      <c r="I1193" s="121">
        <f t="shared" si="267"/>
        <v>0</v>
      </c>
      <c r="J1193" s="117" t="e">
        <f t="shared" si="263"/>
        <v>#DIV/0!</v>
      </c>
      <c r="K1193" s="24"/>
      <c r="L1193" s="24"/>
      <c r="M1193" s="24"/>
      <c r="N1193" s="24"/>
      <c r="O1193" s="24"/>
      <c r="P1193" s="24"/>
      <c r="Q1193" s="24"/>
      <c r="R1193" s="24"/>
      <c r="S1193" s="24"/>
      <c r="T1193" s="24"/>
      <c r="U1193" s="24"/>
      <c r="V1193" s="24"/>
      <c r="W1193" s="24"/>
      <c r="X1193" s="24"/>
      <c r="Y1193" s="24"/>
      <c r="Z1193" s="24"/>
      <c r="AA1193" s="24"/>
      <c r="AB1193" s="24"/>
      <c r="AC1193" s="24"/>
      <c r="AD1193" s="24"/>
      <c r="AE1193" s="24"/>
      <c r="AF1193" s="24"/>
      <c r="AG1193" s="24"/>
      <c r="AH1193" s="24"/>
      <c r="AI1193" s="24"/>
      <c r="AJ1193" s="24"/>
      <c r="AK1193" s="24"/>
      <c r="AL1193" s="24"/>
      <c r="AM1193" s="24"/>
      <c r="AN1193" s="24"/>
      <c r="AO1193" s="24"/>
      <c r="AP1193" s="24"/>
      <c r="AQ1193" s="24"/>
      <c r="AR1193" s="24"/>
      <c r="AS1193" s="24"/>
      <c r="AT1193" s="24"/>
      <c r="AU1193" s="24"/>
      <c r="AV1193" s="24"/>
      <c r="AW1193" s="24"/>
      <c r="AX1193" s="24"/>
      <c r="AY1193" s="24"/>
      <c r="AZ1193" s="24"/>
      <c r="BA1193" s="24"/>
      <c r="BB1193" s="24"/>
      <c r="BC1193" s="24"/>
      <c r="BD1193" s="24"/>
      <c r="BE1193" s="24"/>
      <c r="BF1193" s="24"/>
      <c r="BG1193" s="24"/>
      <c r="BH1193" s="24"/>
      <c r="BI1193" s="24"/>
      <c r="BJ1193" s="24"/>
      <c r="BK1193" s="24"/>
      <c r="BL1193" s="24"/>
      <c r="BM1193" s="24"/>
      <c r="BN1193" s="24"/>
      <c r="BO1193" s="24"/>
      <c r="BP1193" s="24"/>
      <c r="BQ1193" s="24"/>
      <c r="BR1193" s="24"/>
      <c r="BS1193" s="24"/>
      <c r="BT1193" s="24"/>
      <c r="BU1193" s="24"/>
      <c r="BV1193" s="24"/>
      <c r="BW1193" s="24"/>
      <c r="BX1193" s="24"/>
      <c r="BY1193" s="24"/>
      <c r="BZ1193" s="24"/>
      <c r="CA1193" s="24"/>
      <c r="CB1193" s="24"/>
      <c r="CC1193" s="24"/>
      <c r="CD1193" s="24"/>
      <c r="CE1193" s="24"/>
      <c r="CF1193" s="24"/>
      <c r="CG1193" s="24"/>
    </row>
    <row r="1194" spans="1:85" s="30" customFormat="1" ht="24" hidden="1">
      <c r="A1194" s="6" t="s">
        <v>84</v>
      </c>
      <c r="B1194" s="5" t="s">
        <v>42</v>
      </c>
      <c r="C1194" s="5" t="s">
        <v>9</v>
      </c>
      <c r="D1194" s="5" t="s">
        <v>9</v>
      </c>
      <c r="E1194" s="42" t="s">
        <v>279</v>
      </c>
      <c r="F1194" s="29" t="s">
        <v>83</v>
      </c>
      <c r="G1194" s="121">
        <f t="shared" si="267"/>
        <v>0</v>
      </c>
      <c r="H1194" s="121">
        <f t="shared" si="267"/>
        <v>0</v>
      </c>
      <c r="I1194" s="121">
        <f t="shared" si="267"/>
        <v>0</v>
      </c>
      <c r="J1194" s="117" t="e">
        <f t="shared" si="263"/>
        <v>#DIV/0!</v>
      </c>
      <c r="K1194" s="24"/>
      <c r="L1194" s="24"/>
      <c r="M1194" s="24"/>
      <c r="N1194" s="24"/>
      <c r="O1194" s="24"/>
      <c r="P1194" s="24"/>
      <c r="Q1194" s="24"/>
      <c r="R1194" s="24"/>
      <c r="S1194" s="24"/>
      <c r="T1194" s="24"/>
      <c r="U1194" s="24"/>
      <c r="V1194" s="24"/>
      <c r="W1194" s="24"/>
      <c r="X1194" s="24"/>
      <c r="Y1194" s="24"/>
      <c r="Z1194" s="24"/>
      <c r="AA1194" s="24"/>
      <c r="AB1194" s="24"/>
      <c r="AC1194" s="24"/>
      <c r="AD1194" s="24"/>
      <c r="AE1194" s="24"/>
      <c r="AF1194" s="24"/>
      <c r="AG1194" s="24"/>
      <c r="AH1194" s="24"/>
      <c r="AI1194" s="24"/>
      <c r="AJ1194" s="24"/>
      <c r="AK1194" s="24"/>
      <c r="AL1194" s="24"/>
      <c r="AM1194" s="24"/>
      <c r="AN1194" s="24"/>
      <c r="AO1194" s="24"/>
      <c r="AP1194" s="24"/>
      <c r="AQ1194" s="24"/>
      <c r="AR1194" s="24"/>
      <c r="AS1194" s="24"/>
      <c r="AT1194" s="24"/>
      <c r="AU1194" s="24"/>
      <c r="AV1194" s="24"/>
      <c r="AW1194" s="24"/>
      <c r="AX1194" s="24"/>
      <c r="AY1194" s="24"/>
      <c r="AZ1194" s="24"/>
      <c r="BA1194" s="24"/>
      <c r="BB1194" s="24"/>
      <c r="BC1194" s="24"/>
      <c r="BD1194" s="24"/>
      <c r="BE1194" s="24"/>
      <c r="BF1194" s="24"/>
      <c r="BG1194" s="24"/>
      <c r="BH1194" s="24"/>
      <c r="BI1194" s="24"/>
      <c r="BJ1194" s="24"/>
      <c r="BK1194" s="24"/>
      <c r="BL1194" s="24"/>
      <c r="BM1194" s="24"/>
      <c r="BN1194" s="24"/>
      <c r="BO1194" s="24"/>
      <c r="BP1194" s="24"/>
      <c r="BQ1194" s="24"/>
      <c r="BR1194" s="24"/>
      <c r="BS1194" s="24"/>
      <c r="BT1194" s="24"/>
      <c r="BU1194" s="24"/>
      <c r="BV1194" s="24"/>
      <c r="BW1194" s="24"/>
      <c r="BX1194" s="24"/>
      <c r="BY1194" s="24"/>
      <c r="BZ1194" s="24"/>
      <c r="CA1194" s="24"/>
      <c r="CB1194" s="24"/>
      <c r="CC1194" s="24"/>
      <c r="CD1194" s="24"/>
      <c r="CE1194" s="24"/>
      <c r="CF1194" s="24"/>
      <c r="CG1194" s="24"/>
    </row>
    <row r="1195" spans="1:85" s="30" customFormat="1" ht="12" hidden="1">
      <c r="A1195" s="6" t="s">
        <v>156</v>
      </c>
      <c r="B1195" s="5" t="s">
        <v>42</v>
      </c>
      <c r="C1195" s="5" t="s">
        <v>9</v>
      </c>
      <c r="D1195" s="5" t="s">
        <v>9</v>
      </c>
      <c r="E1195" s="42" t="s">
        <v>279</v>
      </c>
      <c r="F1195" s="29" t="s">
        <v>157</v>
      </c>
      <c r="G1195" s="121"/>
      <c r="H1195" s="121"/>
      <c r="I1195" s="121"/>
      <c r="J1195" s="117" t="e">
        <f t="shared" si="263"/>
        <v>#DIV/0!</v>
      </c>
      <c r="K1195" s="24"/>
      <c r="L1195" s="24"/>
      <c r="M1195" s="24"/>
      <c r="N1195" s="24"/>
      <c r="O1195" s="24"/>
      <c r="P1195" s="24"/>
      <c r="Q1195" s="24"/>
      <c r="R1195" s="24"/>
      <c r="S1195" s="24"/>
      <c r="T1195" s="24"/>
      <c r="U1195" s="24"/>
      <c r="V1195" s="24"/>
      <c r="W1195" s="24"/>
      <c r="X1195" s="24"/>
      <c r="Y1195" s="24"/>
      <c r="Z1195" s="24"/>
      <c r="AA1195" s="24"/>
      <c r="AB1195" s="24"/>
      <c r="AC1195" s="24"/>
      <c r="AD1195" s="24"/>
      <c r="AE1195" s="24"/>
      <c r="AF1195" s="24"/>
      <c r="AG1195" s="24"/>
      <c r="AH1195" s="24"/>
      <c r="AI1195" s="24"/>
      <c r="AJ1195" s="24"/>
      <c r="AK1195" s="24"/>
      <c r="AL1195" s="24"/>
      <c r="AM1195" s="24"/>
      <c r="AN1195" s="24"/>
      <c r="AO1195" s="24"/>
      <c r="AP1195" s="24"/>
      <c r="AQ1195" s="24"/>
      <c r="AR1195" s="24"/>
      <c r="AS1195" s="24"/>
      <c r="AT1195" s="24"/>
      <c r="AU1195" s="24"/>
      <c r="AV1195" s="24"/>
      <c r="AW1195" s="24"/>
      <c r="AX1195" s="24"/>
      <c r="AY1195" s="24"/>
      <c r="AZ1195" s="24"/>
      <c r="BA1195" s="24"/>
      <c r="BB1195" s="24"/>
      <c r="BC1195" s="24"/>
      <c r="BD1195" s="24"/>
      <c r="BE1195" s="24"/>
      <c r="BF1195" s="24"/>
      <c r="BG1195" s="24"/>
      <c r="BH1195" s="24"/>
      <c r="BI1195" s="24"/>
      <c r="BJ1195" s="24"/>
      <c r="BK1195" s="24"/>
      <c r="BL1195" s="24"/>
      <c r="BM1195" s="24"/>
      <c r="BN1195" s="24"/>
      <c r="BO1195" s="24"/>
      <c r="BP1195" s="24"/>
      <c r="BQ1195" s="24"/>
      <c r="BR1195" s="24"/>
      <c r="BS1195" s="24"/>
      <c r="BT1195" s="24"/>
      <c r="BU1195" s="24"/>
      <c r="BV1195" s="24"/>
      <c r="BW1195" s="24"/>
      <c r="BX1195" s="24"/>
      <c r="BY1195" s="24"/>
      <c r="BZ1195" s="24"/>
      <c r="CA1195" s="24"/>
      <c r="CB1195" s="24"/>
      <c r="CC1195" s="24"/>
      <c r="CD1195" s="24"/>
      <c r="CE1195" s="24"/>
      <c r="CF1195" s="24"/>
      <c r="CG1195" s="24"/>
    </row>
    <row r="1196" spans="1:85" s="30" customFormat="1" ht="24">
      <c r="A1196" s="6" t="s">
        <v>487</v>
      </c>
      <c r="B1196" s="15">
        <v>875</v>
      </c>
      <c r="C1196" s="5" t="s">
        <v>9</v>
      </c>
      <c r="D1196" s="5" t="s">
        <v>9</v>
      </c>
      <c r="E1196" s="5" t="s">
        <v>280</v>
      </c>
      <c r="F1196" s="5"/>
      <c r="G1196" s="121">
        <f>G1197</f>
        <v>0</v>
      </c>
      <c r="H1196" s="121">
        <f>H1197</f>
        <v>108625</v>
      </c>
      <c r="I1196" s="121">
        <f>I1197</f>
        <v>100625</v>
      </c>
      <c r="J1196" s="117">
        <f t="shared" si="263"/>
        <v>92.635212888377453</v>
      </c>
    </row>
    <row r="1197" spans="1:85" s="30" customFormat="1" ht="24" customHeight="1">
      <c r="A1197" s="6" t="s">
        <v>77</v>
      </c>
      <c r="B1197" s="15">
        <v>875</v>
      </c>
      <c r="C1197" s="5" t="s">
        <v>9</v>
      </c>
      <c r="D1197" s="5" t="s">
        <v>9</v>
      </c>
      <c r="E1197" s="5" t="s">
        <v>281</v>
      </c>
      <c r="F1197" s="5"/>
      <c r="G1197" s="121">
        <f>G1200+G1198</f>
        <v>0</v>
      </c>
      <c r="H1197" s="121">
        <f>H1200+H1198</f>
        <v>108625</v>
      </c>
      <c r="I1197" s="121">
        <f>I1200+I1198</f>
        <v>100625</v>
      </c>
      <c r="J1197" s="117">
        <f t="shared" si="263"/>
        <v>92.635212888377453</v>
      </c>
      <c r="K1197" s="79"/>
      <c r="L1197" s="79"/>
    </row>
    <row r="1198" spans="1:85" s="30" customFormat="1" ht="36" hidden="1">
      <c r="A1198" s="6" t="s">
        <v>315</v>
      </c>
      <c r="B1198" s="15">
        <v>800</v>
      </c>
      <c r="C1198" s="5" t="s">
        <v>9</v>
      </c>
      <c r="D1198" s="5" t="s">
        <v>9</v>
      </c>
      <c r="E1198" s="5" t="s">
        <v>281</v>
      </c>
      <c r="F1198" s="5" t="s">
        <v>51</v>
      </c>
      <c r="G1198" s="121">
        <f>G1199</f>
        <v>0</v>
      </c>
      <c r="H1198" s="121">
        <f>H1199</f>
        <v>0</v>
      </c>
      <c r="I1198" s="121">
        <f>I1199</f>
        <v>0</v>
      </c>
      <c r="J1198" s="117" t="e">
        <f t="shared" si="263"/>
        <v>#DIV/0!</v>
      </c>
    </row>
    <row r="1199" spans="1:85" s="30" customFormat="1" ht="12" hidden="1">
      <c r="A1199" s="6" t="s">
        <v>54</v>
      </c>
      <c r="B1199" s="15">
        <v>800</v>
      </c>
      <c r="C1199" s="5" t="s">
        <v>9</v>
      </c>
      <c r="D1199" s="5" t="s">
        <v>9</v>
      </c>
      <c r="E1199" s="5" t="s">
        <v>281</v>
      </c>
      <c r="F1199" s="5" t="s">
        <v>53</v>
      </c>
      <c r="G1199" s="121"/>
      <c r="H1199" s="121"/>
      <c r="I1199" s="121"/>
      <c r="J1199" s="117" t="e">
        <f t="shared" si="263"/>
        <v>#DIV/0!</v>
      </c>
    </row>
    <row r="1200" spans="1:85" s="30" customFormat="1" ht="24">
      <c r="A1200" s="6" t="s">
        <v>84</v>
      </c>
      <c r="B1200" s="15">
        <v>875</v>
      </c>
      <c r="C1200" s="5" t="s">
        <v>9</v>
      </c>
      <c r="D1200" s="5" t="s">
        <v>9</v>
      </c>
      <c r="E1200" s="5" t="s">
        <v>281</v>
      </c>
      <c r="F1200" s="5" t="s">
        <v>83</v>
      </c>
      <c r="G1200" s="121">
        <f t="shared" ref="G1200:I1200" si="268">G1201</f>
        <v>0</v>
      </c>
      <c r="H1200" s="121">
        <f t="shared" si="268"/>
        <v>108625</v>
      </c>
      <c r="I1200" s="121">
        <f t="shared" si="268"/>
        <v>100625</v>
      </c>
      <c r="J1200" s="117">
        <f t="shared" si="263"/>
        <v>92.635212888377453</v>
      </c>
    </row>
    <row r="1201" spans="1:85" s="30" customFormat="1" ht="12">
      <c r="A1201" s="6" t="s">
        <v>156</v>
      </c>
      <c r="B1201" s="15">
        <v>875</v>
      </c>
      <c r="C1201" s="5" t="s">
        <v>9</v>
      </c>
      <c r="D1201" s="5" t="s">
        <v>9</v>
      </c>
      <c r="E1201" s="5" t="s">
        <v>281</v>
      </c>
      <c r="F1201" s="5" t="s">
        <v>157</v>
      </c>
      <c r="G1201" s="121"/>
      <c r="H1201" s="121">
        <v>108625</v>
      </c>
      <c r="I1201" s="121">
        <v>100625</v>
      </c>
      <c r="J1201" s="117">
        <f t="shared" si="263"/>
        <v>92.635212888377453</v>
      </c>
    </row>
    <row r="1202" spans="1:85" s="30" customFormat="1" ht="12">
      <c r="A1202" s="6" t="s">
        <v>488</v>
      </c>
      <c r="B1202" s="5" t="s">
        <v>42</v>
      </c>
      <c r="C1202" s="5" t="s">
        <v>9</v>
      </c>
      <c r="D1202" s="5" t="s">
        <v>9</v>
      </c>
      <c r="E1202" s="42" t="s">
        <v>164</v>
      </c>
      <c r="F1202" s="29"/>
      <c r="G1202" s="121">
        <f>G1206+G1203</f>
        <v>0</v>
      </c>
      <c r="H1202" s="121">
        <f>H1206+H1203</f>
        <v>278999.07</v>
      </c>
      <c r="I1202" s="121">
        <f>I1206+I1203</f>
        <v>271099.07</v>
      </c>
      <c r="J1202" s="117">
        <f t="shared" si="263"/>
        <v>97.168449342859816</v>
      </c>
      <c r="K1202" s="24"/>
      <c r="L1202" s="24"/>
      <c r="M1202" s="24"/>
      <c r="N1202" s="24"/>
      <c r="O1202" s="24"/>
      <c r="P1202" s="24"/>
      <c r="Q1202" s="24"/>
      <c r="R1202" s="24"/>
      <c r="S1202" s="24"/>
      <c r="T1202" s="24"/>
      <c r="U1202" s="24"/>
      <c r="V1202" s="24"/>
      <c r="W1202" s="24"/>
      <c r="X1202" s="24"/>
      <c r="Y1202" s="24"/>
      <c r="Z1202" s="24"/>
      <c r="AA1202" s="24"/>
      <c r="AB1202" s="24"/>
      <c r="AC1202" s="24"/>
      <c r="AD1202" s="24"/>
      <c r="AE1202" s="24"/>
      <c r="AF1202" s="24"/>
      <c r="AG1202" s="24"/>
      <c r="AH1202" s="24"/>
      <c r="AI1202" s="24"/>
      <c r="AJ1202" s="24"/>
      <c r="AK1202" s="24"/>
      <c r="AL1202" s="24"/>
      <c r="AM1202" s="24"/>
      <c r="AN1202" s="24"/>
      <c r="AO1202" s="24"/>
      <c r="AP1202" s="24"/>
      <c r="AQ1202" s="24"/>
      <c r="AR1202" s="24"/>
      <c r="AS1202" s="24"/>
      <c r="AT1202" s="24"/>
      <c r="AU1202" s="24"/>
      <c r="AV1202" s="24"/>
      <c r="AW1202" s="24"/>
      <c r="AX1202" s="24"/>
      <c r="AY1202" s="24"/>
      <c r="AZ1202" s="24"/>
      <c r="BA1202" s="24"/>
      <c r="BB1202" s="24"/>
      <c r="BC1202" s="24"/>
      <c r="BD1202" s="24"/>
      <c r="BE1202" s="24"/>
      <c r="BF1202" s="24"/>
      <c r="BG1202" s="24"/>
      <c r="BH1202" s="24"/>
      <c r="BI1202" s="24"/>
      <c r="BJ1202" s="24"/>
      <c r="BK1202" s="24"/>
      <c r="BL1202" s="24"/>
      <c r="BM1202" s="24"/>
      <c r="BN1202" s="24"/>
      <c r="BO1202" s="24"/>
      <c r="BP1202" s="24"/>
      <c r="BQ1202" s="24"/>
      <c r="BR1202" s="24"/>
      <c r="BS1202" s="24"/>
      <c r="BT1202" s="24"/>
      <c r="BU1202" s="24"/>
      <c r="BV1202" s="24"/>
      <c r="BW1202" s="24"/>
      <c r="BX1202" s="24"/>
      <c r="BY1202" s="24"/>
      <c r="BZ1202" s="24"/>
      <c r="CA1202" s="24"/>
      <c r="CB1202" s="24"/>
      <c r="CC1202" s="24"/>
      <c r="CD1202" s="24"/>
      <c r="CE1202" s="24"/>
      <c r="CF1202" s="24"/>
      <c r="CG1202" s="24"/>
    </row>
    <row r="1203" spans="1:85" s="30" customFormat="1" ht="12">
      <c r="A1203" s="6" t="s">
        <v>167</v>
      </c>
      <c r="B1203" s="5" t="s">
        <v>42</v>
      </c>
      <c r="C1203" s="5" t="s">
        <v>9</v>
      </c>
      <c r="D1203" s="5" t="s">
        <v>9</v>
      </c>
      <c r="E1203" s="5" t="s">
        <v>166</v>
      </c>
      <c r="F1203" s="5"/>
      <c r="G1203" s="121">
        <f>G1204</f>
        <v>0</v>
      </c>
      <c r="H1203" s="121">
        <f>H1204</f>
        <v>17000</v>
      </c>
      <c r="I1203" s="121">
        <f>I1204</f>
        <v>9100</v>
      </c>
      <c r="J1203" s="117">
        <f t="shared" si="263"/>
        <v>53.529411764705884</v>
      </c>
    </row>
    <row r="1204" spans="1:85" s="30" customFormat="1" ht="24">
      <c r="A1204" s="6" t="s">
        <v>84</v>
      </c>
      <c r="B1204" s="5" t="s">
        <v>42</v>
      </c>
      <c r="C1204" s="5" t="s">
        <v>9</v>
      </c>
      <c r="D1204" s="5" t="s">
        <v>9</v>
      </c>
      <c r="E1204" s="5" t="s">
        <v>166</v>
      </c>
      <c r="F1204" s="5" t="s">
        <v>83</v>
      </c>
      <c r="G1204" s="121">
        <f t="shared" ref="G1204:I1204" si="269">G1205</f>
        <v>0</v>
      </c>
      <c r="H1204" s="121">
        <f t="shared" si="269"/>
        <v>17000</v>
      </c>
      <c r="I1204" s="121">
        <f t="shared" si="269"/>
        <v>9100</v>
      </c>
      <c r="J1204" s="117">
        <f t="shared" si="263"/>
        <v>53.529411764705884</v>
      </c>
    </row>
    <row r="1205" spans="1:85" s="30" customFormat="1" ht="12">
      <c r="A1205" s="6" t="s">
        <v>156</v>
      </c>
      <c r="B1205" s="5" t="s">
        <v>42</v>
      </c>
      <c r="C1205" s="5" t="s">
        <v>9</v>
      </c>
      <c r="D1205" s="5" t="s">
        <v>9</v>
      </c>
      <c r="E1205" s="5" t="s">
        <v>166</v>
      </c>
      <c r="F1205" s="5" t="s">
        <v>157</v>
      </c>
      <c r="G1205" s="121"/>
      <c r="H1205" s="121">
        <v>17000</v>
      </c>
      <c r="I1205" s="121">
        <v>9100</v>
      </c>
      <c r="J1205" s="117">
        <f t="shared" si="263"/>
        <v>53.529411764705884</v>
      </c>
    </row>
    <row r="1206" spans="1:85" s="30" customFormat="1" ht="24">
      <c r="A1206" s="6" t="s">
        <v>702</v>
      </c>
      <c r="B1206" s="5" t="s">
        <v>42</v>
      </c>
      <c r="C1206" s="5" t="s">
        <v>9</v>
      </c>
      <c r="D1206" s="5" t="s">
        <v>9</v>
      </c>
      <c r="E1206" s="42" t="s">
        <v>703</v>
      </c>
      <c r="F1206" s="29"/>
      <c r="G1206" s="121">
        <f t="shared" ref="G1206:I1207" si="270">G1207</f>
        <v>0</v>
      </c>
      <c r="H1206" s="121">
        <f t="shared" si="270"/>
        <v>261999.07</v>
      </c>
      <c r="I1206" s="121">
        <f t="shared" si="270"/>
        <v>261999.07</v>
      </c>
      <c r="J1206" s="117">
        <f t="shared" si="263"/>
        <v>100</v>
      </c>
      <c r="K1206" s="24"/>
      <c r="L1206" s="24"/>
      <c r="M1206" s="24"/>
      <c r="N1206" s="24"/>
      <c r="O1206" s="24"/>
      <c r="P1206" s="24"/>
      <c r="Q1206" s="24"/>
      <c r="R1206" s="24"/>
      <c r="S1206" s="24"/>
      <c r="T1206" s="24"/>
      <c r="U1206" s="24"/>
      <c r="V1206" s="24"/>
      <c r="W1206" s="24"/>
      <c r="X1206" s="24"/>
      <c r="Y1206" s="24"/>
      <c r="Z1206" s="24"/>
      <c r="AA1206" s="24"/>
      <c r="AB1206" s="24"/>
      <c r="AC1206" s="24"/>
      <c r="AD1206" s="24"/>
      <c r="AE1206" s="24"/>
      <c r="AF1206" s="24"/>
      <c r="AG1206" s="24"/>
      <c r="AH1206" s="24"/>
      <c r="AI1206" s="24"/>
      <c r="AJ1206" s="24"/>
      <c r="AK1206" s="24"/>
      <c r="AL1206" s="24"/>
      <c r="AM1206" s="24"/>
      <c r="AN1206" s="24"/>
      <c r="AO1206" s="24"/>
      <c r="AP1206" s="24"/>
      <c r="AQ1206" s="24"/>
      <c r="AR1206" s="24"/>
      <c r="AS1206" s="24"/>
      <c r="AT1206" s="24"/>
      <c r="AU1206" s="24"/>
      <c r="AV1206" s="24"/>
      <c r="AW1206" s="24"/>
      <c r="AX1206" s="24"/>
      <c r="AY1206" s="24"/>
      <c r="AZ1206" s="24"/>
      <c r="BA1206" s="24"/>
      <c r="BB1206" s="24"/>
      <c r="BC1206" s="24"/>
      <c r="BD1206" s="24"/>
      <c r="BE1206" s="24"/>
      <c r="BF1206" s="24"/>
      <c r="BG1206" s="24"/>
      <c r="BH1206" s="24"/>
      <c r="BI1206" s="24"/>
      <c r="BJ1206" s="24"/>
      <c r="BK1206" s="24"/>
      <c r="BL1206" s="24"/>
      <c r="BM1206" s="24"/>
      <c r="BN1206" s="24"/>
      <c r="BO1206" s="24"/>
      <c r="BP1206" s="24"/>
      <c r="BQ1206" s="24"/>
      <c r="BR1206" s="24"/>
      <c r="BS1206" s="24"/>
      <c r="BT1206" s="24"/>
      <c r="BU1206" s="24"/>
      <c r="BV1206" s="24"/>
      <c r="BW1206" s="24"/>
      <c r="BX1206" s="24"/>
      <c r="BY1206" s="24"/>
      <c r="BZ1206" s="24"/>
      <c r="CA1206" s="24"/>
      <c r="CB1206" s="24"/>
      <c r="CC1206" s="24"/>
      <c r="CD1206" s="24"/>
      <c r="CE1206" s="24"/>
      <c r="CF1206" s="24"/>
      <c r="CG1206" s="24"/>
    </row>
    <row r="1207" spans="1:85" s="30" customFormat="1" ht="24">
      <c r="A1207" s="6" t="s">
        <v>84</v>
      </c>
      <c r="B1207" s="5" t="s">
        <v>42</v>
      </c>
      <c r="C1207" s="5" t="s">
        <v>9</v>
      </c>
      <c r="D1207" s="5" t="s">
        <v>9</v>
      </c>
      <c r="E1207" s="42" t="s">
        <v>703</v>
      </c>
      <c r="F1207" s="29" t="s">
        <v>83</v>
      </c>
      <c r="G1207" s="121">
        <f t="shared" si="270"/>
        <v>0</v>
      </c>
      <c r="H1207" s="121">
        <f t="shared" si="270"/>
        <v>261999.07</v>
      </c>
      <c r="I1207" s="121">
        <f t="shared" si="270"/>
        <v>261999.07</v>
      </c>
      <c r="J1207" s="117">
        <f t="shared" si="263"/>
        <v>100</v>
      </c>
      <c r="K1207" s="24"/>
      <c r="L1207" s="24"/>
      <c r="M1207" s="24"/>
      <c r="N1207" s="24"/>
      <c r="O1207" s="24"/>
      <c r="P1207" s="24"/>
      <c r="Q1207" s="24"/>
      <c r="R1207" s="24"/>
      <c r="S1207" s="24"/>
      <c r="T1207" s="24"/>
      <c r="U1207" s="24"/>
      <c r="V1207" s="24"/>
      <c r="W1207" s="24"/>
      <c r="X1207" s="24"/>
      <c r="Y1207" s="24"/>
      <c r="Z1207" s="24"/>
      <c r="AA1207" s="24"/>
      <c r="AB1207" s="24"/>
      <c r="AC1207" s="24"/>
      <c r="AD1207" s="24"/>
      <c r="AE1207" s="24"/>
      <c r="AF1207" s="24"/>
      <c r="AG1207" s="24"/>
      <c r="AH1207" s="24"/>
      <c r="AI1207" s="24"/>
      <c r="AJ1207" s="24"/>
      <c r="AK1207" s="24"/>
      <c r="AL1207" s="24"/>
      <c r="AM1207" s="24"/>
      <c r="AN1207" s="24"/>
      <c r="AO1207" s="24"/>
      <c r="AP1207" s="24"/>
      <c r="AQ1207" s="24"/>
      <c r="AR1207" s="24"/>
      <c r="AS1207" s="24"/>
      <c r="AT1207" s="24"/>
      <c r="AU1207" s="24"/>
      <c r="AV1207" s="24"/>
      <c r="AW1207" s="24"/>
      <c r="AX1207" s="24"/>
      <c r="AY1207" s="24"/>
      <c r="AZ1207" s="24"/>
      <c r="BA1207" s="24"/>
      <c r="BB1207" s="24"/>
      <c r="BC1207" s="24"/>
      <c r="BD1207" s="24"/>
      <c r="BE1207" s="24"/>
      <c r="BF1207" s="24"/>
      <c r="BG1207" s="24"/>
      <c r="BH1207" s="24"/>
      <c r="BI1207" s="24"/>
      <c r="BJ1207" s="24"/>
      <c r="BK1207" s="24"/>
      <c r="BL1207" s="24"/>
      <c r="BM1207" s="24"/>
      <c r="BN1207" s="24"/>
      <c r="BO1207" s="24"/>
      <c r="BP1207" s="24"/>
      <c r="BQ1207" s="24"/>
      <c r="BR1207" s="24"/>
      <c r="BS1207" s="24"/>
      <c r="BT1207" s="24"/>
      <c r="BU1207" s="24"/>
      <c r="BV1207" s="24"/>
      <c r="BW1207" s="24"/>
      <c r="BX1207" s="24"/>
      <c r="BY1207" s="24"/>
      <c r="BZ1207" s="24"/>
      <c r="CA1207" s="24"/>
      <c r="CB1207" s="24"/>
      <c r="CC1207" s="24"/>
      <c r="CD1207" s="24"/>
      <c r="CE1207" s="24"/>
      <c r="CF1207" s="24"/>
      <c r="CG1207" s="24"/>
    </row>
    <row r="1208" spans="1:85" s="30" customFormat="1" ht="12">
      <c r="A1208" s="6" t="s">
        <v>156</v>
      </c>
      <c r="B1208" s="5" t="s">
        <v>42</v>
      </c>
      <c r="C1208" s="5" t="s">
        <v>9</v>
      </c>
      <c r="D1208" s="5" t="s">
        <v>9</v>
      </c>
      <c r="E1208" s="42" t="s">
        <v>703</v>
      </c>
      <c r="F1208" s="29" t="s">
        <v>157</v>
      </c>
      <c r="G1208" s="121"/>
      <c r="H1208" s="121">
        <v>261999.07</v>
      </c>
      <c r="I1208" s="121">
        <v>261999.07</v>
      </c>
      <c r="J1208" s="117">
        <f t="shared" si="263"/>
        <v>100</v>
      </c>
      <c r="K1208" s="24"/>
      <c r="L1208" s="24"/>
      <c r="M1208" s="24"/>
      <c r="N1208" s="24"/>
      <c r="O1208" s="24"/>
      <c r="P1208" s="24"/>
      <c r="Q1208" s="24"/>
      <c r="R1208" s="24"/>
      <c r="S1208" s="24"/>
      <c r="T1208" s="24"/>
      <c r="U1208" s="24"/>
      <c r="V1208" s="24"/>
      <c r="W1208" s="24"/>
      <c r="X1208" s="24"/>
      <c r="Y1208" s="24"/>
      <c r="Z1208" s="24"/>
      <c r="AA1208" s="24"/>
      <c r="AB1208" s="24"/>
      <c r="AC1208" s="24"/>
      <c r="AD1208" s="24"/>
      <c r="AE1208" s="24"/>
      <c r="AF1208" s="24"/>
      <c r="AG1208" s="24"/>
      <c r="AH1208" s="24"/>
      <c r="AI1208" s="24"/>
      <c r="AJ1208" s="24"/>
      <c r="AK1208" s="24"/>
      <c r="AL1208" s="24"/>
      <c r="AM1208" s="24"/>
      <c r="AN1208" s="24"/>
      <c r="AO1208" s="24"/>
      <c r="AP1208" s="24"/>
      <c r="AQ1208" s="24"/>
      <c r="AR1208" s="24"/>
      <c r="AS1208" s="24"/>
      <c r="AT1208" s="24"/>
      <c r="AU1208" s="24"/>
      <c r="AV1208" s="24"/>
      <c r="AW1208" s="24"/>
      <c r="AX1208" s="24"/>
      <c r="AY1208" s="24"/>
      <c r="AZ1208" s="24"/>
      <c r="BA1208" s="24"/>
      <c r="BB1208" s="24"/>
      <c r="BC1208" s="24"/>
      <c r="BD1208" s="24"/>
      <c r="BE1208" s="24"/>
      <c r="BF1208" s="24"/>
      <c r="BG1208" s="24"/>
      <c r="BH1208" s="24"/>
      <c r="BI1208" s="24"/>
      <c r="BJ1208" s="24"/>
      <c r="BK1208" s="24"/>
      <c r="BL1208" s="24"/>
      <c r="BM1208" s="24"/>
      <c r="BN1208" s="24"/>
      <c r="BO1208" s="24"/>
      <c r="BP1208" s="24"/>
      <c r="BQ1208" s="24"/>
      <c r="BR1208" s="24"/>
      <c r="BS1208" s="24"/>
      <c r="BT1208" s="24"/>
      <c r="BU1208" s="24"/>
      <c r="BV1208" s="24"/>
      <c r="BW1208" s="24"/>
      <c r="BX1208" s="24"/>
      <c r="BY1208" s="24"/>
      <c r="BZ1208" s="24"/>
      <c r="CA1208" s="24"/>
      <c r="CB1208" s="24"/>
      <c r="CC1208" s="24"/>
      <c r="CD1208" s="24"/>
      <c r="CE1208" s="24"/>
      <c r="CF1208" s="24"/>
      <c r="CG1208" s="24"/>
    </row>
    <row r="1209" spans="1:85" s="30" customFormat="1" ht="12">
      <c r="A1209" s="7" t="s">
        <v>19</v>
      </c>
      <c r="B1209" s="3" t="s">
        <v>42</v>
      </c>
      <c r="C1209" s="3" t="s">
        <v>9</v>
      </c>
      <c r="D1209" s="3" t="s">
        <v>12</v>
      </c>
      <c r="E1209" s="3"/>
      <c r="F1209" s="3"/>
      <c r="G1209" s="120">
        <f>G1210</f>
        <v>33558232.660000004</v>
      </c>
      <c r="H1209" s="120">
        <f>H1210</f>
        <v>16103937.100000001</v>
      </c>
      <c r="I1209" s="120">
        <f>I1210</f>
        <v>15788709.99</v>
      </c>
      <c r="J1209" s="118">
        <f t="shared" si="263"/>
        <v>98.042546316204877</v>
      </c>
      <c r="K1209" s="24"/>
      <c r="L1209" s="24"/>
      <c r="M1209" s="24"/>
      <c r="N1209" s="24"/>
      <c r="O1209" s="24"/>
      <c r="P1209" s="24"/>
      <c r="Q1209" s="24"/>
      <c r="R1209" s="24"/>
      <c r="S1209" s="24"/>
      <c r="T1209" s="24"/>
      <c r="U1209" s="24"/>
      <c r="V1209" s="24"/>
      <c r="W1209" s="24"/>
      <c r="X1209" s="24"/>
      <c r="Y1209" s="24"/>
      <c r="Z1209" s="24"/>
      <c r="AA1209" s="24"/>
      <c r="AB1209" s="24"/>
      <c r="AC1209" s="24"/>
      <c r="AD1209" s="24"/>
      <c r="AE1209" s="24"/>
      <c r="AF1209" s="24"/>
      <c r="AG1209" s="24"/>
      <c r="AH1209" s="24"/>
      <c r="AI1209" s="24"/>
      <c r="AJ1209" s="24"/>
      <c r="AK1209" s="24"/>
      <c r="AL1209" s="24"/>
      <c r="AM1209" s="24"/>
      <c r="AN1209" s="24"/>
      <c r="AO1209" s="24"/>
      <c r="AP1209" s="24"/>
      <c r="AQ1209" s="24"/>
      <c r="AR1209" s="24"/>
      <c r="AS1209" s="24"/>
      <c r="AT1209" s="24"/>
      <c r="AU1209" s="24"/>
      <c r="AV1209" s="24"/>
      <c r="AW1209" s="24"/>
      <c r="AX1209" s="24"/>
      <c r="AY1209" s="24"/>
      <c r="AZ1209" s="24"/>
      <c r="BA1209" s="24"/>
      <c r="BB1209" s="24"/>
      <c r="BC1209" s="24"/>
      <c r="BD1209" s="24"/>
      <c r="BE1209" s="24"/>
      <c r="BF1209" s="24"/>
      <c r="BG1209" s="24"/>
      <c r="BH1209" s="24"/>
      <c r="BI1209" s="24"/>
      <c r="BJ1209" s="24"/>
      <c r="BK1209" s="24"/>
      <c r="BL1209" s="24"/>
      <c r="BM1209" s="24"/>
      <c r="BN1209" s="24"/>
      <c r="BO1209" s="24"/>
      <c r="BP1209" s="24"/>
      <c r="BQ1209" s="24"/>
      <c r="BR1209" s="24"/>
      <c r="BS1209" s="24"/>
      <c r="BT1209" s="24"/>
      <c r="BU1209" s="24"/>
      <c r="BV1209" s="24"/>
      <c r="BW1209" s="24"/>
      <c r="BX1209" s="24"/>
      <c r="BY1209" s="24"/>
      <c r="BZ1209" s="24"/>
      <c r="CA1209" s="24"/>
      <c r="CB1209" s="24"/>
      <c r="CC1209" s="24"/>
      <c r="CD1209" s="24"/>
      <c r="CE1209" s="24"/>
      <c r="CF1209" s="24"/>
      <c r="CG1209" s="24"/>
    </row>
    <row r="1210" spans="1:85" s="30" customFormat="1" ht="15" customHeight="1">
      <c r="A1210" s="50" t="s">
        <v>572</v>
      </c>
      <c r="B1210" s="5" t="s">
        <v>42</v>
      </c>
      <c r="C1210" s="5" t="s">
        <v>9</v>
      </c>
      <c r="D1210" s="5" t="s">
        <v>12</v>
      </c>
      <c r="E1210" s="5" t="s">
        <v>136</v>
      </c>
      <c r="F1210" s="5"/>
      <c r="G1210" s="121">
        <f>G1234+G1211+G1224</f>
        <v>33558232.660000004</v>
      </c>
      <c r="H1210" s="121">
        <f>H1234+H1211+H1224</f>
        <v>16103937.100000001</v>
      </c>
      <c r="I1210" s="121">
        <f>I1234+I1211+I1224</f>
        <v>15788709.99</v>
      </c>
      <c r="J1210" s="117">
        <f t="shared" si="263"/>
        <v>98.042546316204877</v>
      </c>
      <c r="K1210" s="24"/>
      <c r="L1210" s="24"/>
      <c r="M1210" s="24"/>
      <c r="N1210" s="24"/>
      <c r="O1210" s="24"/>
      <c r="P1210" s="24"/>
      <c r="Q1210" s="24"/>
      <c r="R1210" s="24"/>
      <c r="S1210" s="24"/>
      <c r="T1210" s="24"/>
      <c r="U1210" s="24"/>
      <c r="V1210" s="24"/>
      <c r="W1210" s="24"/>
      <c r="X1210" s="24"/>
      <c r="Y1210" s="24"/>
      <c r="Z1210" s="24"/>
      <c r="AA1210" s="24"/>
      <c r="AB1210" s="24"/>
      <c r="AC1210" s="24"/>
      <c r="AD1210" s="24"/>
      <c r="AE1210" s="24"/>
      <c r="AF1210" s="24"/>
      <c r="AG1210" s="24"/>
      <c r="AH1210" s="24"/>
      <c r="AI1210" s="24"/>
      <c r="AJ1210" s="24"/>
      <c r="AK1210" s="24"/>
      <c r="AL1210" s="24"/>
      <c r="AM1210" s="24"/>
      <c r="AN1210" s="24"/>
      <c r="AO1210" s="24"/>
      <c r="AP1210" s="24"/>
      <c r="AQ1210" s="24"/>
      <c r="AR1210" s="24"/>
      <c r="AS1210" s="24"/>
      <c r="AT1210" s="24"/>
      <c r="AU1210" s="24"/>
      <c r="AV1210" s="24"/>
      <c r="AW1210" s="24"/>
      <c r="AX1210" s="24"/>
      <c r="AY1210" s="24"/>
      <c r="AZ1210" s="24"/>
      <c r="BA1210" s="24"/>
      <c r="BB1210" s="24"/>
      <c r="BC1210" s="24"/>
      <c r="BD1210" s="24"/>
      <c r="BE1210" s="24"/>
      <c r="BF1210" s="24"/>
      <c r="BG1210" s="24"/>
      <c r="BH1210" s="24"/>
      <c r="BI1210" s="24"/>
      <c r="BJ1210" s="24"/>
      <c r="BK1210" s="24"/>
      <c r="BL1210" s="24"/>
      <c r="BM1210" s="24"/>
      <c r="BN1210" s="24"/>
      <c r="BO1210" s="24"/>
      <c r="BP1210" s="24"/>
      <c r="BQ1210" s="24"/>
      <c r="BR1210" s="24"/>
      <c r="BS1210" s="24"/>
      <c r="BT1210" s="24"/>
      <c r="BU1210" s="24"/>
      <c r="BV1210" s="24"/>
      <c r="BW1210" s="24"/>
      <c r="BX1210" s="24"/>
      <c r="BY1210" s="24"/>
      <c r="BZ1210" s="24"/>
      <c r="CA1210" s="24"/>
      <c r="CB1210" s="24"/>
      <c r="CC1210" s="24"/>
      <c r="CD1210" s="24"/>
      <c r="CE1210" s="24"/>
      <c r="CF1210" s="24"/>
      <c r="CG1210" s="24"/>
    </row>
    <row r="1211" spans="1:85" s="30" customFormat="1" ht="12">
      <c r="A1211" s="6" t="s">
        <v>354</v>
      </c>
      <c r="B1211" s="5" t="s">
        <v>42</v>
      </c>
      <c r="C1211" s="5" t="s">
        <v>9</v>
      </c>
      <c r="D1211" s="5" t="s">
        <v>12</v>
      </c>
      <c r="E1211" s="5" t="s">
        <v>137</v>
      </c>
      <c r="F1211" s="5"/>
      <c r="G1211" s="121">
        <f>G1212+G1215+G1221+G1218</f>
        <v>17564274.050000001</v>
      </c>
      <c r="H1211" s="121">
        <f>H1212+H1215+H1221+H1218</f>
        <v>311414.90000000002</v>
      </c>
      <c r="I1211" s="121">
        <f>I1212+I1215+I1221+I1218</f>
        <v>0</v>
      </c>
      <c r="J1211" s="117">
        <f t="shared" si="263"/>
        <v>0</v>
      </c>
      <c r="K1211" s="24"/>
      <c r="L1211" s="24"/>
      <c r="M1211" s="24"/>
      <c r="N1211" s="24"/>
      <c r="O1211" s="24"/>
      <c r="P1211" s="24"/>
      <c r="Q1211" s="24"/>
      <c r="R1211" s="24"/>
      <c r="S1211" s="24"/>
      <c r="T1211" s="24"/>
      <c r="U1211" s="24"/>
      <c r="V1211" s="24"/>
      <c r="W1211" s="24"/>
      <c r="X1211" s="24"/>
      <c r="Y1211" s="24"/>
      <c r="Z1211" s="24"/>
      <c r="AA1211" s="24"/>
      <c r="AB1211" s="24"/>
      <c r="AC1211" s="24"/>
      <c r="AD1211" s="24"/>
      <c r="AE1211" s="24"/>
      <c r="AF1211" s="24"/>
      <c r="AG1211" s="24"/>
      <c r="AH1211" s="24"/>
      <c r="AI1211" s="24"/>
      <c r="AJ1211" s="24"/>
      <c r="AK1211" s="24"/>
      <c r="AL1211" s="24"/>
      <c r="AM1211" s="24"/>
      <c r="AN1211" s="24"/>
      <c r="AO1211" s="24"/>
      <c r="AP1211" s="24"/>
      <c r="AQ1211" s="24"/>
      <c r="AR1211" s="24"/>
      <c r="AS1211" s="24"/>
      <c r="AT1211" s="24"/>
      <c r="AU1211" s="24"/>
      <c r="AV1211" s="24"/>
      <c r="AW1211" s="24"/>
      <c r="AX1211" s="24"/>
      <c r="AY1211" s="24"/>
      <c r="AZ1211" s="24"/>
      <c r="BA1211" s="24"/>
      <c r="BB1211" s="24"/>
      <c r="BC1211" s="24"/>
      <c r="BD1211" s="24"/>
      <c r="BE1211" s="24"/>
      <c r="BF1211" s="24"/>
      <c r="BG1211" s="24"/>
      <c r="BH1211" s="24"/>
      <c r="BI1211" s="24"/>
      <c r="BJ1211" s="24"/>
      <c r="BK1211" s="24"/>
      <c r="BL1211" s="24"/>
      <c r="BM1211" s="24"/>
      <c r="BN1211" s="24"/>
      <c r="BO1211" s="24"/>
      <c r="BP1211" s="24"/>
      <c r="BQ1211" s="24"/>
      <c r="BR1211" s="24"/>
      <c r="BS1211" s="24"/>
      <c r="BT1211" s="24"/>
      <c r="BU1211" s="24"/>
      <c r="BV1211" s="24"/>
      <c r="BW1211" s="24"/>
      <c r="BX1211" s="24"/>
      <c r="BY1211" s="24"/>
      <c r="BZ1211" s="24"/>
      <c r="CA1211" s="24"/>
      <c r="CB1211" s="24"/>
      <c r="CC1211" s="24"/>
      <c r="CD1211" s="24"/>
      <c r="CE1211" s="24"/>
      <c r="CF1211" s="24"/>
      <c r="CG1211" s="24"/>
    </row>
    <row r="1212" spans="1:85" s="30" customFormat="1" ht="12">
      <c r="A1212" s="6" t="s">
        <v>105</v>
      </c>
      <c r="B1212" s="5" t="s">
        <v>42</v>
      </c>
      <c r="C1212" s="5" t="s">
        <v>9</v>
      </c>
      <c r="D1212" s="5" t="s">
        <v>12</v>
      </c>
      <c r="E1212" s="5" t="s">
        <v>512</v>
      </c>
      <c r="F1212" s="5"/>
      <c r="G1212" s="121">
        <f t="shared" ref="G1212:I1213" si="271">G1213</f>
        <v>13728047</v>
      </c>
      <c r="H1212" s="121">
        <f t="shared" si="271"/>
        <v>0</v>
      </c>
      <c r="I1212" s="121">
        <f t="shared" si="271"/>
        <v>0</v>
      </c>
      <c r="J1212" s="117" t="e">
        <f t="shared" si="263"/>
        <v>#DIV/0!</v>
      </c>
      <c r="K1212" s="24"/>
      <c r="L1212" s="24"/>
      <c r="M1212" s="24"/>
      <c r="N1212" s="24"/>
      <c r="O1212" s="24"/>
      <c r="P1212" s="24"/>
      <c r="Q1212" s="24"/>
      <c r="R1212" s="24"/>
      <c r="S1212" s="24"/>
      <c r="T1212" s="24"/>
      <c r="U1212" s="24"/>
      <c r="V1212" s="24"/>
      <c r="W1212" s="24"/>
      <c r="X1212" s="24"/>
      <c r="Y1212" s="24"/>
      <c r="Z1212" s="24"/>
      <c r="AA1212" s="24"/>
      <c r="AB1212" s="24"/>
      <c r="AC1212" s="24"/>
      <c r="AD1212" s="24"/>
      <c r="AE1212" s="24"/>
      <c r="AF1212" s="24"/>
      <c r="AG1212" s="24"/>
      <c r="AH1212" s="24"/>
      <c r="AI1212" s="24"/>
      <c r="AJ1212" s="24"/>
      <c r="AK1212" s="24"/>
      <c r="AL1212" s="24"/>
      <c r="AM1212" s="24"/>
      <c r="AN1212" s="24"/>
      <c r="AO1212" s="24"/>
      <c r="AP1212" s="24"/>
      <c r="AQ1212" s="24"/>
      <c r="AR1212" s="24"/>
      <c r="AS1212" s="24"/>
      <c r="AT1212" s="24"/>
      <c r="AU1212" s="24"/>
      <c r="AV1212" s="24"/>
      <c r="AW1212" s="24"/>
      <c r="AX1212" s="24"/>
      <c r="AY1212" s="24"/>
      <c r="AZ1212" s="24"/>
      <c r="BA1212" s="24"/>
      <c r="BB1212" s="24"/>
      <c r="BC1212" s="24"/>
      <c r="BD1212" s="24"/>
      <c r="BE1212" s="24"/>
      <c r="BF1212" s="24"/>
      <c r="BG1212" s="24"/>
      <c r="BH1212" s="24"/>
      <c r="BI1212" s="24"/>
      <c r="BJ1212" s="24"/>
      <c r="BK1212" s="24"/>
      <c r="BL1212" s="24"/>
      <c r="BM1212" s="24"/>
      <c r="BN1212" s="24"/>
      <c r="BO1212" s="24"/>
      <c r="BP1212" s="24"/>
      <c r="BQ1212" s="24"/>
      <c r="BR1212" s="24"/>
      <c r="BS1212" s="24"/>
      <c r="BT1212" s="24"/>
      <c r="BU1212" s="24"/>
      <c r="BV1212" s="24"/>
      <c r="BW1212" s="24"/>
      <c r="BX1212" s="24"/>
      <c r="BY1212" s="24"/>
      <c r="BZ1212" s="24"/>
      <c r="CA1212" s="24"/>
      <c r="CB1212" s="24"/>
      <c r="CC1212" s="24"/>
      <c r="CD1212" s="24"/>
      <c r="CE1212" s="24"/>
      <c r="CF1212" s="24"/>
      <c r="CG1212" s="24"/>
    </row>
    <row r="1213" spans="1:85" s="30" customFormat="1" ht="12">
      <c r="A1213" s="14" t="s">
        <v>62</v>
      </c>
      <c r="B1213" s="5" t="s">
        <v>42</v>
      </c>
      <c r="C1213" s="5" t="s">
        <v>9</v>
      </c>
      <c r="D1213" s="5" t="s">
        <v>12</v>
      </c>
      <c r="E1213" s="5" t="s">
        <v>512</v>
      </c>
      <c r="F1213" s="5" t="s">
        <v>22</v>
      </c>
      <c r="G1213" s="121">
        <f t="shared" si="271"/>
        <v>13728047</v>
      </c>
      <c r="H1213" s="121">
        <f t="shared" si="271"/>
        <v>0</v>
      </c>
      <c r="I1213" s="121">
        <f t="shared" si="271"/>
        <v>0</v>
      </c>
      <c r="J1213" s="117" t="e">
        <f t="shared" si="263"/>
        <v>#DIV/0!</v>
      </c>
      <c r="K1213" s="24"/>
      <c r="L1213" s="24"/>
      <c r="M1213" s="24"/>
      <c r="N1213" s="24"/>
      <c r="O1213" s="24"/>
      <c r="P1213" s="24"/>
      <c r="Q1213" s="24"/>
      <c r="R1213" s="24"/>
      <c r="S1213" s="24"/>
      <c r="T1213" s="24"/>
      <c r="U1213" s="24"/>
      <c r="V1213" s="24"/>
      <c r="W1213" s="24"/>
      <c r="X1213" s="24"/>
      <c r="Y1213" s="24"/>
      <c r="Z1213" s="24"/>
      <c r="AA1213" s="24"/>
      <c r="AB1213" s="24"/>
      <c r="AC1213" s="24"/>
      <c r="AD1213" s="24"/>
      <c r="AE1213" s="24"/>
      <c r="AF1213" s="24"/>
      <c r="AG1213" s="24"/>
      <c r="AH1213" s="24"/>
      <c r="AI1213" s="24"/>
      <c r="AJ1213" s="24"/>
      <c r="AK1213" s="24"/>
      <c r="AL1213" s="24"/>
      <c r="AM1213" s="24"/>
      <c r="AN1213" s="24"/>
      <c r="AO1213" s="24"/>
      <c r="AP1213" s="24"/>
      <c r="AQ1213" s="24"/>
      <c r="AR1213" s="24"/>
      <c r="AS1213" s="24"/>
      <c r="AT1213" s="24"/>
      <c r="AU1213" s="24"/>
      <c r="AV1213" s="24"/>
      <c r="AW1213" s="24"/>
      <c r="AX1213" s="24"/>
      <c r="AY1213" s="24"/>
      <c r="AZ1213" s="24"/>
      <c r="BA1213" s="24"/>
      <c r="BB1213" s="24"/>
      <c r="BC1213" s="24"/>
      <c r="BD1213" s="24"/>
      <c r="BE1213" s="24"/>
      <c r="BF1213" s="24"/>
      <c r="BG1213" s="24"/>
      <c r="BH1213" s="24"/>
      <c r="BI1213" s="24"/>
      <c r="BJ1213" s="24"/>
      <c r="BK1213" s="24"/>
      <c r="BL1213" s="24"/>
      <c r="BM1213" s="24"/>
      <c r="BN1213" s="24"/>
      <c r="BO1213" s="24"/>
      <c r="BP1213" s="24"/>
      <c r="BQ1213" s="24"/>
      <c r="BR1213" s="24"/>
      <c r="BS1213" s="24"/>
      <c r="BT1213" s="24"/>
      <c r="BU1213" s="24"/>
      <c r="BV1213" s="24"/>
      <c r="BW1213" s="24"/>
      <c r="BX1213" s="24"/>
      <c r="BY1213" s="24"/>
      <c r="BZ1213" s="24"/>
      <c r="CA1213" s="24"/>
      <c r="CB1213" s="24"/>
      <c r="CC1213" s="24"/>
      <c r="CD1213" s="24"/>
      <c r="CE1213" s="24"/>
      <c r="CF1213" s="24"/>
      <c r="CG1213" s="24"/>
    </row>
    <row r="1214" spans="1:85" s="30" customFormat="1" ht="12">
      <c r="A1214" s="6" t="s">
        <v>95</v>
      </c>
      <c r="B1214" s="5" t="s">
        <v>42</v>
      </c>
      <c r="C1214" s="5" t="s">
        <v>9</v>
      </c>
      <c r="D1214" s="5" t="s">
        <v>12</v>
      </c>
      <c r="E1214" s="5" t="s">
        <v>512</v>
      </c>
      <c r="F1214" s="5" t="s">
        <v>94</v>
      </c>
      <c r="G1214" s="121">
        <v>13728047</v>
      </c>
      <c r="H1214" s="121"/>
      <c r="I1214" s="121">
        <v>0</v>
      </c>
      <c r="J1214" s="117" t="e">
        <f t="shared" si="263"/>
        <v>#DIV/0!</v>
      </c>
      <c r="K1214" s="24"/>
      <c r="L1214" s="24"/>
      <c r="M1214" s="24"/>
      <c r="N1214" s="24"/>
      <c r="O1214" s="24"/>
      <c r="P1214" s="24"/>
      <c r="Q1214" s="24"/>
      <c r="R1214" s="24"/>
      <c r="S1214" s="24"/>
      <c r="T1214" s="24"/>
      <c r="U1214" s="24"/>
      <c r="V1214" s="24"/>
      <c r="W1214" s="24"/>
      <c r="X1214" s="24"/>
      <c r="Y1214" s="24"/>
      <c r="Z1214" s="24"/>
      <c r="AA1214" s="24"/>
      <c r="AB1214" s="24"/>
      <c r="AC1214" s="24"/>
      <c r="AD1214" s="24"/>
      <c r="AE1214" s="24"/>
      <c r="AF1214" s="24"/>
      <c r="AG1214" s="24"/>
      <c r="AH1214" s="24"/>
      <c r="AI1214" s="24"/>
      <c r="AJ1214" s="24"/>
      <c r="AK1214" s="24"/>
      <c r="AL1214" s="24"/>
      <c r="AM1214" s="24"/>
      <c r="AN1214" s="24"/>
      <c r="AO1214" s="24"/>
      <c r="AP1214" s="24"/>
      <c r="AQ1214" s="24"/>
      <c r="AR1214" s="24"/>
      <c r="AS1214" s="24"/>
      <c r="AT1214" s="24"/>
      <c r="AU1214" s="24"/>
      <c r="AV1214" s="24"/>
      <c r="AW1214" s="24"/>
      <c r="AX1214" s="24"/>
      <c r="AY1214" s="24"/>
      <c r="AZ1214" s="24"/>
      <c r="BA1214" s="24"/>
      <c r="BB1214" s="24"/>
      <c r="BC1214" s="24"/>
      <c r="BD1214" s="24"/>
      <c r="BE1214" s="24"/>
      <c r="BF1214" s="24"/>
      <c r="BG1214" s="24"/>
      <c r="BH1214" s="24"/>
      <c r="BI1214" s="24"/>
      <c r="BJ1214" s="24"/>
      <c r="BK1214" s="24"/>
      <c r="BL1214" s="24"/>
      <c r="BM1214" s="24"/>
      <c r="BN1214" s="24"/>
      <c r="BO1214" s="24"/>
      <c r="BP1214" s="24"/>
      <c r="BQ1214" s="24"/>
      <c r="BR1214" s="24"/>
      <c r="BS1214" s="24"/>
      <c r="BT1214" s="24"/>
      <c r="BU1214" s="24"/>
      <c r="BV1214" s="24"/>
      <c r="BW1214" s="24"/>
      <c r="BX1214" s="24"/>
      <c r="BY1214" s="24"/>
      <c r="BZ1214" s="24"/>
      <c r="CA1214" s="24"/>
      <c r="CB1214" s="24"/>
      <c r="CC1214" s="24"/>
      <c r="CD1214" s="24"/>
      <c r="CE1214" s="24"/>
      <c r="CF1214" s="24"/>
      <c r="CG1214" s="24"/>
    </row>
    <row r="1215" spans="1:85" s="30" customFormat="1" ht="12">
      <c r="A1215" s="6" t="s">
        <v>65</v>
      </c>
      <c r="B1215" s="5" t="s">
        <v>42</v>
      </c>
      <c r="C1215" s="5" t="s">
        <v>9</v>
      </c>
      <c r="D1215" s="5" t="s">
        <v>12</v>
      </c>
      <c r="E1215" s="5" t="s">
        <v>138</v>
      </c>
      <c r="F1215" s="5"/>
      <c r="G1215" s="121">
        <f t="shared" ref="G1215:I1216" si="272">G1216</f>
        <v>3836227.05</v>
      </c>
      <c r="H1215" s="121">
        <f t="shared" si="272"/>
        <v>311414.90000000002</v>
      </c>
      <c r="I1215" s="121">
        <f t="shared" si="272"/>
        <v>0</v>
      </c>
      <c r="J1215" s="117">
        <f t="shared" si="263"/>
        <v>0</v>
      </c>
      <c r="K1215" s="24"/>
      <c r="L1215" s="24"/>
      <c r="M1215" s="24"/>
      <c r="N1215" s="24"/>
      <c r="O1215" s="24"/>
      <c r="P1215" s="24"/>
      <c r="Q1215" s="24"/>
      <c r="R1215" s="24"/>
      <c r="S1215" s="24"/>
      <c r="T1215" s="24"/>
      <c r="U1215" s="24"/>
      <c r="V1215" s="24"/>
      <c r="W1215" s="24"/>
      <c r="X1215" s="24"/>
      <c r="Y1215" s="24"/>
      <c r="Z1215" s="24"/>
      <c r="AA1215" s="24"/>
      <c r="AB1215" s="24"/>
      <c r="AC1215" s="24"/>
      <c r="AD1215" s="24"/>
      <c r="AE1215" s="24"/>
      <c r="AF1215" s="24"/>
      <c r="AG1215" s="24"/>
      <c r="AH1215" s="24"/>
      <c r="AI1215" s="24"/>
      <c r="AJ1215" s="24"/>
      <c r="AK1215" s="24"/>
      <c r="AL1215" s="24"/>
      <c r="AM1215" s="24"/>
      <c r="AN1215" s="24"/>
      <c r="AO1215" s="24"/>
      <c r="AP1215" s="24"/>
      <c r="AQ1215" s="24"/>
      <c r="AR1215" s="24"/>
      <c r="AS1215" s="24"/>
      <c r="AT1215" s="24"/>
      <c r="AU1215" s="24"/>
      <c r="AV1215" s="24"/>
      <c r="AW1215" s="24"/>
      <c r="AX1215" s="24"/>
      <c r="AY1215" s="24"/>
      <c r="AZ1215" s="24"/>
      <c r="BA1215" s="24"/>
      <c r="BB1215" s="24"/>
      <c r="BC1215" s="24"/>
      <c r="BD1215" s="24"/>
      <c r="BE1215" s="24"/>
      <c r="BF1215" s="24"/>
      <c r="BG1215" s="24"/>
      <c r="BH1215" s="24"/>
      <c r="BI1215" s="24"/>
      <c r="BJ1215" s="24"/>
      <c r="BK1215" s="24"/>
      <c r="BL1215" s="24"/>
      <c r="BM1215" s="24"/>
      <c r="BN1215" s="24"/>
      <c r="BO1215" s="24"/>
      <c r="BP1215" s="24"/>
      <c r="BQ1215" s="24"/>
      <c r="BR1215" s="24"/>
      <c r="BS1215" s="24"/>
      <c r="BT1215" s="24"/>
      <c r="BU1215" s="24"/>
      <c r="BV1215" s="24"/>
      <c r="BW1215" s="24"/>
      <c r="BX1215" s="24"/>
      <c r="BY1215" s="24"/>
      <c r="BZ1215" s="24"/>
      <c r="CA1215" s="24"/>
      <c r="CB1215" s="24"/>
      <c r="CC1215" s="24"/>
      <c r="CD1215" s="24"/>
      <c r="CE1215" s="24"/>
      <c r="CF1215" s="24"/>
      <c r="CG1215" s="24"/>
    </row>
    <row r="1216" spans="1:85" s="30" customFormat="1" ht="15" customHeight="1">
      <c r="A1216" s="14" t="s">
        <v>62</v>
      </c>
      <c r="B1216" s="5" t="s">
        <v>42</v>
      </c>
      <c r="C1216" s="5" t="s">
        <v>9</v>
      </c>
      <c r="D1216" s="5" t="s">
        <v>12</v>
      </c>
      <c r="E1216" s="5" t="s">
        <v>138</v>
      </c>
      <c r="F1216" s="5" t="s">
        <v>22</v>
      </c>
      <c r="G1216" s="121">
        <f t="shared" si="272"/>
        <v>3836227.05</v>
      </c>
      <c r="H1216" s="121">
        <f t="shared" si="272"/>
        <v>311414.90000000002</v>
      </c>
      <c r="I1216" s="121">
        <f t="shared" si="272"/>
        <v>0</v>
      </c>
      <c r="J1216" s="117">
        <f t="shared" si="263"/>
        <v>0</v>
      </c>
      <c r="K1216" s="24"/>
      <c r="L1216" s="24"/>
      <c r="M1216" s="24"/>
      <c r="N1216" s="24"/>
      <c r="O1216" s="24"/>
      <c r="P1216" s="24"/>
      <c r="Q1216" s="24"/>
      <c r="R1216" s="24"/>
      <c r="S1216" s="24"/>
      <c r="T1216" s="24"/>
      <c r="U1216" s="24"/>
      <c r="V1216" s="24"/>
      <c r="W1216" s="24"/>
      <c r="X1216" s="24"/>
      <c r="Y1216" s="24"/>
      <c r="Z1216" s="24"/>
      <c r="AA1216" s="24"/>
      <c r="AB1216" s="24"/>
      <c r="AC1216" s="24"/>
      <c r="AD1216" s="24"/>
      <c r="AE1216" s="24"/>
      <c r="AF1216" s="24"/>
      <c r="AG1216" s="24"/>
      <c r="AH1216" s="24"/>
      <c r="AI1216" s="24"/>
      <c r="AJ1216" s="24"/>
      <c r="AK1216" s="24"/>
      <c r="AL1216" s="24"/>
      <c r="AM1216" s="24"/>
      <c r="AN1216" s="24"/>
      <c r="AO1216" s="24"/>
      <c r="AP1216" s="24"/>
      <c r="AQ1216" s="24"/>
      <c r="AR1216" s="24"/>
      <c r="AS1216" s="24"/>
      <c r="AT1216" s="24"/>
      <c r="AU1216" s="24"/>
      <c r="AV1216" s="24"/>
      <c r="AW1216" s="24"/>
      <c r="AX1216" s="24"/>
      <c r="AY1216" s="24"/>
      <c r="AZ1216" s="24"/>
      <c r="BA1216" s="24"/>
      <c r="BB1216" s="24"/>
      <c r="BC1216" s="24"/>
      <c r="BD1216" s="24"/>
      <c r="BE1216" s="24"/>
      <c r="BF1216" s="24"/>
      <c r="BG1216" s="24"/>
      <c r="BH1216" s="24"/>
      <c r="BI1216" s="24"/>
      <c r="BJ1216" s="24"/>
      <c r="BK1216" s="24"/>
      <c r="BL1216" s="24"/>
      <c r="BM1216" s="24"/>
      <c r="BN1216" s="24"/>
      <c r="BO1216" s="24"/>
      <c r="BP1216" s="24"/>
      <c r="BQ1216" s="24"/>
      <c r="BR1216" s="24"/>
      <c r="BS1216" s="24"/>
      <c r="BT1216" s="24"/>
      <c r="BU1216" s="24"/>
      <c r="BV1216" s="24"/>
      <c r="BW1216" s="24"/>
      <c r="BX1216" s="24"/>
      <c r="BY1216" s="24"/>
      <c r="BZ1216" s="24"/>
      <c r="CA1216" s="24"/>
      <c r="CB1216" s="24"/>
      <c r="CC1216" s="24"/>
      <c r="CD1216" s="24"/>
      <c r="CE1216" s="24"/>
      <c r="CF1216" s="24"/>
      <c r="CG1216" s="24"/>
    </row>
    <row r="1217" spans="1:85" s="30" customFormat="1" ht="14.25" customHeight="1">
      <c r="A1217" s="6" t="s">
        <v>95</v>
      </c>
      <c r="B1217" s="5" t="s">
        <v>42</v>
      </c>
      <c r="C1217" s="5" t="s">
        <v>9</v>
      </c>
      <c r="D1217" s="5" t="s">
        <v>12</v>
      </c>
      <c r="E1217" s="5" t="s">
        <v>138</v>
      </c>
      <c r="F1217" s="5" t="s">
        <v>94</v>
      </c>
      <c r="G1217" s="121">
        <v>3836227.05</v>
      </c>
      <c r="H1217" s="121">
        <v>311414.90000000002</v>
      </c>
      <c r="I1217" s="121"/>
      <c r="J1217" s="117">
        <f t="shared" si="263"/>
        <v>0</v>
      </c>
      <c r="K1217" s="79"/>
      <c r="L1217" s="79"/>
      <c r="M1217" s="24"/>
      <c r="N1217" s="24"/>
      <c r="O1217" s="24"/>
      <c r="P1217" s="24"/>
      <c r="Q1217" s="24"/>
      <c r="R1217" s="24"/>
      <c r="S1217" s="24"/>
      <c r="T1217" s="24"/>
      <c r="U1217" s="24"/>
      <c r="V1217" s="24"/>
      <c r="W1217" s="24"/>
      <c r="X1217" s="24"/>
      <c r="Y1217" s="24"/>
      <c r="Z1217" s="24"/>
      <c r="AA1217" s="24"/>
      <c r="AB1217" s="24"/>
      <c r="AC1217" s="24"/>
      <c r="AD1217" s="24"/>
      <c r="AE1217" s="24"/>
      <c r="AF1217" s="24"/>
      <c r="AG1217" s="24"/>
      <c r="AH1217" s="24"/>
      <c r="AI1217" s="24"/>
      <c r="AJ1217" s="24"/>
      <c r="AK1217" s="24"/>
      <c r="AL1217" s="24"/>
      <c r="AM1217" s="24"/>
      <c r="AN1217" s="24"/>
      <c r="AO1217" s="24"/>
      <c r="AP1217" s="24"/>
      <c r="AQ1217" s="24"/>
      <c r="AR1217" s="24"/>
      <c r="AS1217" s="24"/>
      <c r="AT1217" s="24"/>
      <c r="AU1217" s="24"/>
      <c r="AV1217" s="24"/>
      <c r="AW1217" s="24"/>
      <c r="AX1217" s="24"/>
      <c r="AY1217" s="24"/>
      <c r="AZ1217" s="24"/>
      <c r="BA1217" s="24"/>
      <c r="BB1217" s="24"/>
      <c r="BC1217" s="24"/>
      <c r="BD1217" s="24"/>
      <c r="BE1217" s="24"/>
      <c r="BF1217" s="24"/>
      <c r="BG1217" s="24"/>
      <c r="BH1217" s="24"/>
      <c r="BI1217" s="24"/>
      <c r="BJ1217" s="24"/>
      <c r="BK1217" s="24"/>
      <c r="BL1217" s="24"/>
      <c r="BM1217" s="24"/>
      <c r="BN1217" s="24"/>
      <c r="BO1217" s="24"/>
      <c r="BP1217" s="24"/>
      <c r="BQ1217" s="24"/>
      <c r="BR1217" s="24"/>
      <c r="BS1217" s="24"/>
      <c r="BT1217" s="24"/>
      <c r="BU1217" s="24"/>
      <c r="BV1217" s="24"/>
      <c r="BW1217" s="24"/>
      <c r="BX1217" s="24"/>
      <c r="BY1217" s="24"/>
      <c r="BZ1217" s="24"/>
      <c r="CA1217" s="24"/>
      <c r="CB1217" s="24"/>
      <c r="CC1217" s="24"/>
      <c r="CD1217" s="24"/>
      <c r="CE1217" s="24"/>
      <c r="CF1217" s="24"/>
      <c r="CG1217" s="24"/>
    </row>
    <row r="1218" spans="1:85" s="30" customFormat="1" ht="24" hidden="1">
      <c r="A1218" s="45" t="s">
        <v>579</v>
      </c>
      <c r="B1218" s="5" t="s">
        <v>42</v>
      </c>
      <c r="C1218" s="5" t="s">
        <v>9</v>
      </c>
      <c r="D1218" s="5" t="s">
        <v>12</v>
      </c>
      <c r="E1218" s="5" t="s">
        <v>578</v>
      </c>
      <c r="F1218" s="5"/>
      <c r="G1218" s="121">
        <f t="shared" ref="G1218:I1219" si="273">G1219</f>
        <v>0</v>
      </c>
      <c r="H1218" s="121">
        <f t="shared" si="273"/>
        <v>0</v>
      </c>
      <c r="I1218" s="121">
        <f t="shared" si="273"/>
        <v>0</v>
      </c>
      <c r="J1218" s="117" t="e">
        <f t="shared" si="263"/>
        <v>#DIV/0!</v>
      </c>
      <c r="K1218" s="24"/>
      <c r="L1218" s="24"/>
      <c r="M1218" s="24"/>
      <c r="N1218" s="24"/>
      <c r="O1218" s="24"/>
      <c r="P1218" s="24"/>
      <c r="Q1218" s="24"/>
      <c r="R1218" s="24"/>
      <c r="S1218" s="24"/>
      <c r="T1218" s="24"/>
      <c r="U1218" s="24"/>
      <c r="V1218" s="24"/>
      <c r="W1218" s="24"/>
      <c r="X1218" s="24"/>
      <c r="Y1218" s="24"/>
      <c r="Z1218" s="24"/>
      <c r="AA1218" s="24"/>
      <c r="AB1218" s="24"/>
      <c r="AC1218" s="24"/>
      <c r="AD1218" s="24"/>
      <c r="AE1218" s="24"/>
      <c r="AF1218" s="24"/>
      <c r="AG1218" s="24"/>
      <c r="AH1218" s="24"/>
      <c r="AI1218" s="24"/>
      <c r="AJ1218" s="24"/>
      <c r="AK1218" s="24"/>
      <c r="AL1218" s="24"/>
      <c r="AM1218" s="24"/>
      <c r="AN1218" s="24"/>
      <c r="AO1218" s="24"/>
      <c r="AP1218" s="24"/>
      <c r="AQ1218" s="24"/>
      <c r="AR1218" s="24"/>
      <c r="AS1218" s="24"/>
      <c r="AT1218" s="24"/>
      <c r="AU1218" s="24"/>
      <c r="AV1218" s="24"/>
      <c r="AW1218" s="24"/>
      <c r="AX1218" s="24"/>
      <c r="AY1218" s="24"/>
      <c r="AZ1218" s="24"/>
      <c r="BA1218" s="24"/>
      <c r="BB1218" s="24"/>
      <c r="BC1218" s="24"/>
      <c r="BD1218" s="24"/>
      <c r="BE1218" s="24"/>
      <c r="BF1218" s="24"/>
      <c r="BG1218" s="24"/>
      <c r="BH1218" s="24"/>
      <c r="BI1218" s="24"/>
      <c r="BJ1218" s="24"/>
      <c r="BK1218" s="24"/>
      <c r="BL1218" s="24"/>
      <c r="BM1218" s="24"/>
      <c r="BN1218" s="24"/>
      <c r="BO1218" s="24"/>
      <c r="BP1218" s="24"/>
      <c r="BQ1218" s="24"/>
      <c r="BR1218" s="24"/>
      <c r="BS1218" s="24"/>
      <c r="BT1218" s="24"/>
      <c r="BU1218" s="24"/>
      <c r="BV1218" s="24"/>
      <c r="BW1218" s="24"/>
      <c r="BX1218" s="24"/>
      <c r="BY1218" s="24"/>
      <c r="BZ1218" s="24"/>
      <c r="CA1218" s="24"/>
      <c r="CB1218" s="24"/>
      <c r="CC1218" s="24"/>
      <c r="CD1218" s="24"/>
      <c r="CE1218" s="24"/>
      <c r="CF1218" s="24"/>
      <c r="CG1218" s="24"/>
    </row>
    <row r="1219" spans="1:85" s="30" customFormat="1" ht="24" hidden="1">
      <c r="A1219" s="6" t="s">
        <v>98</v>
      </c>
      <c r="B1219" s="5" t="s">
        <v>42</v>
      </c>
      <c r="C1219" s="5" t="s">
        <v>9</v>
      </c>
      <c r="D1219" s="5" t="s">
        <v>12</v>
      </c>
      <c r="E1219" s="5" t="s">
        <v>578</v>
      </c>
      <c r="F1219" s="5" t="s">
        <v>83</v>
      </c>
      <c r="G1219" s="121">
        <f t="shared" si="273"/>
        <v>0</v>
      </c>
      <c r="H1219" s="121">
        <f t="shared" si="273"/>
        <v>0</v>
      </c>
      <c r="I1219" s="121">
        <f t="shared" si="273"/>
        <v>0</v>
      </c>
      <c r="J1219" s="117" t="e">
        <f t="shared" si="263"/>
        <v>#DIV/0!</v>
      </c>
      <c r="K1219" s="24"/>
      <c r="L1219" s="24"/>
      <c r="M1219" s="24"/>
      <c r="N1219" s="24"/>
      <c r="O1219" s="24"/>
      <c r="P1219" s="24"/>
      <c r="Q1219" s="24"/>
      <c r="R1219" s="24"/>
      <c r="S1219" s="24"/>
      <c r="T1219" s="24"/>
      <c r="U1219" s="24"/>
      <c r="V1219" s="24"/>
      <c r="W1219" s="24"/>
      <c r="X1219" s="24"/>
      <c r="Y1219" s="24"/>
      <c r="Z1219" s="24"/>
      <c r="AA1219" s="24"/>
      <c r="AB1219" s="24"/>
      <c r="AC1219" s="24"/>
      <c r="AD1219" s="24"/>
      <c r="AE1219" s="24"/>
      <c r="AF1219" s="24"/>
      <c r="AG1219" s="24"/>
      <c r="AH1219" s="24"/>
      <c r="AI1219" s="24"/>
      <c r="AJ1219" s="24"/>
      <c r="AK1219" s="24"/>
      <c r="AL1219" s="24"/>
      <c r="AM1219" s="24"/>
      <c r="AN1219" s="24"/>
      <c r="AO1219" s="24"/>
      <c r="AP1219" s="24"/>
      <c r="AQ1219" s="24"/>
      <c r="AR1219" s="24"/>
      <c r="AS1219" s="24"/>
      <c r="AT1219" s="24"/>
      <c r="AU1219" s="24"/>
      <c r="AV1219" s="24"/>
      <c r="AW1219" s="24"/>
      <c r="AX1219" s="24"/>
      <c r="AY1219" s="24"/>
      <c r="AZ1219" s="24"/>
      <c r="BA1219" s="24"/>
      <c r="BB1219" s="24"/>
      <c r="BC1219" s="24"/>
      <c r="BD1219" s="24"/>
      <c r="BE1219" s="24"/>
      <c r="BF1219" s="24"/>
      <c r="BG1219" s="24"/>
      <c r="BH1219" s="24"/>
      <c r="BI1219" s="24"/>
      <c r="BJ1219" s="24"/>
      <c r="BK1219" s="24"/>
      <c r="BL1219" s="24"/>
      <c r="BM1219" s="24"/>
      <c r="BN1219" s="24"/>
      <c r="BO1219" s="24"/>
      <c r="BP1219" s="24"/>
      <c r="BQ1219" s="24"/>
      <c r="BR1219" s="24"/>
      <c r="BS1219" s="24"/>
      <c r="BT1219" s="24"/>
      <c r="BU1219" s="24"/>
      <c r="BV1219" s="24"/>
      <c r="BW1219" s="24"/>
      <c r="BX1219" s="24"/>
      <c r="BY1219" s="24"/>
      <c r="BZ1219" s="24"/>
      <c r="CA1219" s="24"/>
      <c r="CB1219" s="24"/>
      <c r="CC1219" s="24"/>
      <c r="CD1219" s="24"/>
      <c r="CE1219" s="24"/>
      <c r="CF1219" s="24"/>
      <c r="CG1219" s="24"/>
    </row>
    <row r="1220" spans="1:85" s="30" customFormat="1" ht="12" hidden="1">
      <c r="A1220" s="6" t="s">
        <v>158</v>
      </c>
      <c r="B1220" s="5" t="s">
        <v>42</v>
      </c>
      <c r="C1220" s="5" t="s">
        <v>9</v>
      </c>
      <c r="D1220" s="5" t="s">
        <v>12</v>
      </c>
      <c r="E1220" s="5" t="s">
        <v>578</v>
      </c>
      <c r="F1220" s="5" t="s">
        <v>157</v>
      </c>
      <c r="G1220" s="121"/>
      <c r="H1220" s="121"/>
      <c r="I1220" s="121"/>
      <c r="J1220" s="117" t="e">
        <f t="shared" si="263"/>
        <v>#DIV/0!</v>
      </c>
      <c r="K1220" s="24"/>
      <c r="L1220" s="24"/>
      <c r="M1220" s="24"/>
      <c r="N1220" s="24"/>
      <c r="O1220" s="24"/>
      <c r="P1220" s="24"/>
      <c r="Q1220" s="24"/>
      <c r="R1220" s="24"/>
      <c r="S1220" s="24"/>
      <c r="T1220" s="24"/>
      <c r="U1220" s="24"/>
      <c r="V1220" s="24"/>
      <c r="W1220" s="24"/>
      <c r="X1220" s="24"/>
      <c r="Y1220" s="24"/>
      <c r="Z1220" s="24"/>
      <c r="AA1220" s="24"/>
      <c r="AB1220" s="24"/>
      <c r="AC1220" s="24"/>
      <c r="AD1220" s="24"/>
      <c r="AE1220" s="24"/>
      <c r="AF1220" s="24"/>
      <c r="AG1220" s="24"/>
      <c r="AH1220" s="24"/>
      <c r="AI1220" s="24"/>
      <c r="AJ1220" s="24"/>
      <c r="AK1220" s="24"/>
      <c r="AL1220" s="24"/>
      <c r="AM1220" s="24"/>
      <c r="AN1220" s="24"/>
      <c r="AO1220" s="24"/>
      <c r="AP1220" s="24"/>
      <c r="AQ1220" s="24"/>
      <c r="AR1220" s="24"/>
      <c r="AS1220" s="24"/>
      <c r="AT1220" s="24"/>
      <c r="AU1220" s="24"/>
      <c r="AV1220" s="24"/>
      <c r="AW1220" s="24"/>
      <c r="AX1220" s="24"/>
      <c r="AY1220" s="24"/>
      <c r="AZ1220" s="24"/>
      <c r="BA1220" s="24"/>
      <c r="BB1220" s="24"/>
      <c r="BC1220" s="24"/>
      <c r="BD1220" s="24"/>
      <c r="BE1220" s="24"/>
      <c r="BF1220" s="24"/>
      <c r="BG1220" s="24"/>
      <c r="BH1220" s="24"/>
      <c r="BI1220" s="24"/>
      <c r="BJ1220" s="24"/>
      <c r="BK1220" s="24"/>
      <c r="BL1220" s="24"/>
      <c r="BM1220" s="24"/>
      <c r="BN1220" s="24"/>
      <c r="BO1220" s="24"/>
      <c r="BP1220" s="24"/>
      <c r="BQ1220" s="24"/>
      <c r="BR1220" s="24"/>
      <c r="BS1220" s="24"/>
      <c r="BT1220" s="24"/>
      <c r="BU1220" s="24"/>
      <c r="BV1220" s="24"/>
      <c r="BW1220" s="24"/>
      <c r="BX1220" s="24"/>
      <c r="BY1220" s="24"/>
      <c r="BZ1220" s="24"/>
      <c r="CA1220" s="24"/>
      <c r="CB1220" s="24"/>
      <c r="CC1220" s="24"/>
      <c r="CD1220" s="24"/>
      <c r="CE1220" s="24"/>
      <c r="CF1220" s="24"/>
      <c r="CG1220" s="24"/>
    </row>
    <row r="1221" spans="1:85" s="30" customFormat="1" ht="24" hidden="1">
      <c r="A1221" s="45" t="s">
        <v>351</v>
      </c>
      <c r="B1221" s="5" t="s">
        <v>42</v>
      </c>
      <c r="C1221" s="5" t="s">
        <v>9</v>
      </c>
      <c r="D1221" s="5" t="s">
        <v>12</v>
      </c>
      <c r="E1221" s="5" t="s">
        <v>346</v>
      </c>
      <c r="F1221" s="5"/>
      <c r="G1221" s="121">
        <f t="shared" ref="G1221:I1222" si="274">G1222</f>
        <v>0</v>
      </c>
      <c r="H1221" s="121">
        <f t="shared" si="274"/>
        <v>0</v>
      </c>
      <c r="I1221" s="121">
        <f t="shared" si="274"/>
        <v>0</v>
      </c>
      <c r="J1221" s="117" t="e">
        <f t="shared" si="263"/>
        <v>#DIV/0!</v>
      </c>
      <c r="K1221" s="24"/>
      <c r="L1221" s="24"/>
      <c r="M1221" s="24"/>
      <c r="N1221" s="24"/>
      <c r="O1221" s="24"/>
      <c r="P1221" s="24"/>
      <c r="Q1221" s="24"/>
      <c r="R1221" s="24"/>
      <c r="S1221" s="24"/>
      <c r="T1221" s="24"/>
      <c r="U1221" s="24"/>
      <c r="V1221" s="24"/>
      <c r="W1221" s="24"/>
      <c r="X1221" s="24"/>
      <c r="Y1221" s="24"/>
      <c r="Z1221" s="24"/>
      <c r="AA1221" s="24"/>
      <c r="AB1221" s="24"/>
      <c r="AC1221" s="24"/>
      <c r="AD1221" s="24"/>
      <c r="AE1221" s="24"/>
      <c r="AF1221" s="24"/>
      <c r="AG1221" s="24"/>
      <c r="AH1221" s="24"/>
      <c r="AI1221" s="24"/>
      <c r="AJ1221" s="24"/>
      <c r="AK1221" s="24"/>
      <c r="AL1221" s="24"/>
      <c r="AM1221" s="24"/>
      <c r="AN1221" s="24"/>
      <c r="AO1221" s="24"/>
      <c r="AP1221" s="24"/>
      <c r="AQ1221" s="24"/>
      <c r="AR1221" s="24"/>
      <c r="AS1221" s="24"/>
      <c r="AT1221" s="24"/>
      <c r="AU1221" s="24"/>
      <c r="AV1221" s="24"/>
      <c r="AW1221" s="24"/>
      <c r="AX1221" s="24"/>
      <c r="AY1221" s="24"/>
      <c r="AZ1221" s="24"/>
      <c r="BA1221" s="24"/>
      <c r="BB1221" s="24"/>
      <c r="BC1221" s="24"/>
      <c r="BD1221" s="24"/>
      <c r="BE1221" s="24"/>
      <c r="BF1221" s="24"/>
      <c r="BG1221" s="24"/>
      <c r="BH1221" s="24"/>
      <c r="BI1221" s="24"/>
      <c r="BJ1221" s="24"/>
      <c r="BK1221" s="24"/>
      <c r="BL1221" s="24"/>
      <c r="BM1221" s="24"/>
      <c r="BN1221" s="24"/>
      <c r="BO1221" s="24"/>
      <c r="BP1221" s="24"/>
      <c r="BQ1221" s="24"/>
      <c r="BR1221" s="24"/>
      <c r="BS1221" s="24"/>
      <c r="BT1221" s="24"/>
      <c r="BU1221" s="24"/>
      <c r="BV1221" s="24"/>
      <c r="BW1221" s="24"/>
      <c r="BX1221" s="24"/>
      <c r="BY1221" s="24"/>
      <c r="BZ1221" s="24"/>
      <c r="CA1221" s="24"/>
      <c r="CB1221" s="24"/>
      <c r="CC1221" s="24"/>
      <c r="CD1221" s="24"/>
      <c r="CE1221" s="24"/>
      <c r="CF1221" s="24"/>
      <c r="CG1221" s="24"/>
    </row>
    <row r="1222" spans="1:85" s="30" customFormat="1" ht="24" hidden="1">
      <c r="A1222" s="6" t="s">
        <v>98</v>
      </c>
      <c r="B1222" s="5" t="s">
        <v>42</v>
      </c>
      <c r="C1222" s="5" t="s">
        <v>9</v>
      </c>
      <c r="D1222" s="5" t="s">
        <v>12</v>
      </c>
      <c r="E1222" s="5" t="s">
        <v>346</v>
      </c>
      <c r="F1222" s="5" t="s">
        <v>83</v>
      </c>
      <c r="G1222" s="121">
        <f t="shared" si="274"/>
        <v>0</v>
      </c>
      <c r="H1222" s="121">
        <f t="shared" si="274"/>
        <v>0</v>
      </c>
      <c r="I1222" s="121">
        <f t="shared" si="274"/>
        <v>0</v>
      </c>
      <c r="J1222" s="117" t="e">
        <f t="shared" si="263"/>
        <v>#DIV/0!</v>
      </c>
      <c r="K1222" s="24"/>
      <c r="L1222" s="24"/>
      <c r="M1222" s="24"/>
      <c r="N1222" s="24"/>
      <c r="O1222" s="24"/>
      <c r="P1222" s="24"/>
      <c r="Q1222" s="24"/>
      <c r="R1222" s="24"/>
      <c r="S1222" s="24"/>
      <c r="T1222" s="24"/>
      <c r="U1222" s="24"/>
      <c r="V1222" s="24"/>
      <c r="W1222" s="24"/>
      <c r="X1222" s="24"/>
      <c r="Y1222" s="24"/>
      <c r="Z1222" s="24"/>
      <c r="AA1222" s="24"/>
      <c r="AB1222" s="24"/>
      <c r="AC1222" s="24"/>
      <c r="AD1222" s="24"/>
      <c r="AE1222" s="24"/>
      <c r="AF1222" s="24"/>
      <c r="AG1222" s="24"/>
      <c r="AH1222" s="24"/>
      <c r="AI1222" s="24"/>
      <c r="AJ1222" s="24"/>
      <c r="AK1222" s="24"/>
      <c r="AL1222" s="24"/>
      <c r="AM1222" s="24"/>
      <c r="AN1222" s="24"/>
      <c r="AO1222" s="24"/>
      <c r="AP1222" s="24"/>
      <c r="AQ1222" s="24"/>
      <c r="AR1222" s="24"/>
      <c r="AS1222" s="24"/>
      <c r="AT1222" s="24"/>
      <c r="AU1222" s="24"/>
      <c r="AV1222" s="24"/>
      <c r="AW1222" s="24"/>
      <c r="AX1222" s="24"/>
      <c r="AY1222" s="24"/>
      <c r="AZ1222" s="24"/>
      <c r="BA1222" s="24"/>
      <c r="BB1222" s="24"/>
      <c r="BC1222" s="24"/>
      <c r="BD1222" s="24"/>
      <c r="BE1222" s="24"/>
      <c r="BF1222" s="24"/>
      <c r="BG1222" s="24"/>
      <c r="BH1222" s="24"/>
      <c r="BI1222" s="24"/>
      <c r="BJ1222" s="24"/>
      <c r="BK1222" s="24"/>
      <c r="BL1222" s="24"/>
      <c r="BM1222" s="24"/>
      <c r="BN1222" s="24"/>
      <c r="BO1222" s="24"/>
      <c r="BP1222" s="24"/>
      <c r="BQ1222" s="24"/>
      <c r="BR1222" s="24"/>
      <c r="BS1222" s="24"/>
      <c r="BT1222" s="24"/>
      <c r="BU1222" s="24"/>
      <c r="BV1222" s="24"/>
      <c r="BW1222" s="24"/>
      <c r="BX1222" s="24"/>
      <c r="BY1222" s="24"/>
      <c r="BZ1222" s="24"/>
      <c r="CA1222" s="24"/>
      <c r="CB1222" s="24"/>
      <c r="CC1222" s="24"/>
      <c r="CD1222" s="24"/>
      <c r="CE1222" s="24"/>
      <c r="CF1222" s="24"/>
      <c r="CG1222" s="24"/>
    </row>
    <row r="1223" spans="1:85" s="30" customFormat="1" ht="12" hidden="1">
      <c r="A1223" s="6" t="s">
        <v>158</v>
      </c>
      <c r="B1223" s="5" t="s">
        <v>42</v>
      </c>
      <c r="C1223" s="5" t="s">
        <v>9</v>
      </c>
      <c r="D1223" s="5" t="s">
        <v>12</v>
      </c>
      <c r="E1223" s="5" t="s">
        <v>346</v>
      </c>
      <c r="F1223" s="5" t="s">
        <v>157</v>
      </c>
      <c r="G1223" s="121">
        <v>0</v>
      </c>
      <c r="H1223" s="121"/>
      <c r="I1223" s="121">
        <v>0</v>
      </c>
      <c r="J1223" s="117" t="e">
        <f t="shared" si="263"/>
        <v>#DIV/0!</v>
      </c>
      <c r="K1223" s="24"/>
      <c r="L1223" s="24"/>
      <c r="M1223" s="24"/>
      <c r="N1223" s="24"/>
      <c r="O1223" s="24"/>
      <c r="P1223" s="24"/>
      <c r="Q1223" s="24"/>
      <c r="R1223" s="24"/>
      <c r="S1223" s="24"/>
      <c r="T1223" s="24"/>
      <c r="U1223" s="24"/>
      <c r="V1223" s="24"/>
      <c r="W1223" s="24"/>
      <c r="X1223" s="24"/>
      <c r="Y1223" s="24"/>
      <c r="Z1223" s="24"/>
      <c r="AA1223" s="24"/>
      <c r="AB1223" s="24"/>
      <c r="AC1223" s="24"/>
      <c r="AD1223" s="24"/>
      <c r="AE1223" s="24"/>
      <c r="AF1223" s="24"/>
      <c r="AG1223" s="24"/>
      <c r="AH1223" s="24"/>
      <c r="AI1223" s="24"/>
      <c r="AJ1223" s="24"/>
      <c r="AK1223" s="24"/>
      <c r="AL1223" s="24"/>
      <c r="AM1223" s="24"/>
      <c r="AN1223" s="24"/>
      <c r="AO1223" s="24"/>
      <c r="AP1223" s="24"/>
      <c r="AQ1223" s="24"/>
      <c r="AR1223" s="24"/>
      <c r="AS1223" s="24"/>
      <c r="AT1223" s="24"/>
      <c r="AU1223" s="24"/>
      <c r="AV1223" s="24"/>
      <c r="AW1223" s="24"/>
      <c r="AX1223" s="24"/>
      <c r="AY1223" s="24"/>
      <c r="AZ1223" s="24"/>
      <c r="BA1223" s="24"/>
      <c r="BB1223" s="24"/>
      <c r="BC1223" s="24"/>
      <c r="BD1223" s="24"/>
      <c r="BE1223" s="24"/>
      <c r="BF1223" s="24"/>
      <c r="BG1223" s="24"/>
      <c r="BH1223" s="24"/>
      <c r="BI1223" s="24"/>
      <c r="BJ1223" s="24"/>
      <c r="BK1223" s="24"/>
      <c r="BL1223" s="24"/>
      <c r="BM1223" s="24"/>
      <c r="BN1223" s="24"/>
      <c r="BO1223" s="24"/>
      <c r="BP1223" s="24"/>
      <c r="BQ1223" s="24"/>
      <c r="BR1223" s="24"/>
      <c r="BS1223" s="24"/>
      <c r="BT1223" s="24"/>
      <c r="BU1223" s="24"/>
      <c r="BV1223" s="24"/>
      <c r="BW1223" s="24"/>
      <c r="BX1223" s="24"/>
      <c r="BY1223" s="24"/>
      <c r="BZ1223" s="24"/>
      <c r="CA1223" s="24"/>
      <c r="CB1223" s="24"/>
      <c r="CC1223" s="24"/>
      <c r="CD1223" s="24"/>
      <c r="CE1223" s="24"/>
      <c r="CF1223" s="24"/>
      <c r="CG1223" s="24"/>
    </row>
    <row r="1224" spans="1:85" s="30" customFormat="1" ht="15" customHeight="1">
      <c r="A1224" s="6" t="s">
        <v>358</v>
      </c>
      <c r="B1224" s="5" t="s">
        <v>42</v>
      </c>
      <c r="C1224" s="5" t="s">
        <v>9</v>
      </c>
      <c r="D1224" s="5" t="s">
        <v>12</v>
      </c>
      <c r="E1224" s="5" t="s">
        <v>142</v>
      </c>
      <c r="F1224" s="5"/>
      <c r="G1224" s="121">
        <f>G1225+G1231+G1228</f>
        <v>3039274.31</v>
      </c>
      <c r="H1224" s="121">
        <f>H1225+H1231+H1228</f>
        <v>2737837.9</v>
      </c>
      <c r="I1224" s="121">
        <f>I1225+I1231+I1228</f>
        <v>2737837.9</v>
      </c>
      <c r="J1224" s="117">
        <f t="shared" si="263"/>
        <v>100</v>
      </c>
      <c r="K1224" s="24"/>
      <c r="L1224" s="24"/>
      <c r="M1224" s="24"/>
      <c r="N1224" s="24"/>
      <c r="O1224" s="24"/>
      <c r="P1224" s="24"/>
      <c r="Q1224" s="24"/>
      <c r="R1224" s="24"/>
      <c r="S1224" s="24"/>
      <c r="T1224" s="24"/>
      <c r="U1224" s="24"/>
      <c r="V1224" s="24"/>
      <c r="W1224" s="24"/>
      <c r="X1224" s="24"/>
      <c r="Y1224" s="24"/>
      <c r="Z1224" s="24"/>
      <c r="AA1224" s="24"/>
      <c r="AB1224" s="24"/>
      <c r="AC1224" s="24"/>
      <c r="AD1224" s="24"/>
      <c r="AE1224" s="24"/>
      <c r="AF1224" s="24"/>
      <c r="AG1224" s="24"/>
      <c r="AH1224" s="24"/>
      <c r="AI1224" s="24"/>
      <c r="AJ1224" s="24"/>
      <c r="AK1224" s="24"/>
      <c r="AL1224" s="24"/>
      <c r="AM1224" s="24"/>
      <c r="AN1224" s="24"/>
      <c r="AO1224" s="24"/>
      <c r="AP1224" s="24"/>
      <c r="AQ1224" s="24"/>
      <c r="AR1224" s="24"/>
      <c r="AS1224" s="24"/>
      <c r="AT1224" s="24"/>
      <c r="AU1224" s="24"/>
      <c r="AV1224" s="24"/>
      <c r="AW1224" s="24"/>
      <c r="AX1224" s="24"/>
      <c r="AY1224" s="24"/>
      <c r="AZ1224" s="24"/>
      <c r="BA1224" s="24"/>
      <c r="BB1224" s="24"/>
      <c r="BC1224" s="24"/>
      <c r="BD1224" s="24"/>
      <c r="BE1224" s="24"/>
      <c r="BF1224" s="24"/>
      <c r="BG1224" s="24"/>
      <c r="BH1224" s="24"/>
      <c r="BI1224" s="24"/>
      <c r="BJ1224" s="24"/>
      <c r="BK1224" s="24"/>
      <c r="BL1224" s="24"/>
      <c r="BM1224" s="24"/>
      <c r="BN1224" s="24"/>
      <c r="BO1224" s="24"/>
      <c r="BP1224" s="24"/>
      <c r="BQ1224" s="24"/>
      <c r="BR1224" s="24"/>
      <c r="BS1224" s="24"/>
      <c r="BT1224" s="24"/>
      <c r="BU1224" s="24"/>
      <c r="BV1224" s="24"/>
      <c r="BW1224" s="24"/>
      <c r="BX1224" s="24"/>
      <c r="BY1224" s="24"/>
      <c r="BZ1224" s="24"/>
      <c r="CA1224" s="24"/>
      <c r="CB1224" s="24"/>
      <c r="CC1224" s="24"/>
      <c r="CD1224" s="24"/>
      <c r="CE1224" s="24"/>
      <c r="CF1224" s="24"/>
      <c r="CG1224" s="24"/>
    </row>
    <row r="1225" spans="1:85" s="30" customFormat="1" ht="27" customHeight="1">
      <c r="A1225" s="6" t="s">
        <v>518</v>
      </c>
      <c r="B1225" s="5" t="s">
        <v>42</v>
      </c>
      <c r="C1225" s="5" t="s">
        <v>9</v>
      </c>
      <c r="D1225" s="5" t="s">
        <v>12</v>
      </c>
      <c r="E1225" s="5" t="s">
        <v>519</v>
      </c>
      <c r="F1225" s="5"/>
      <c r="G1225" s="121">
        <f t="shared" ref="G1225:I1226" si="275">G1226</f>
        <v>1564274.31</v>
      </c>
      <c r="H1225" s="121">
        <f t="shared" si="275"/>
        <v>1253229.3</v>
      </c>
      <c r="I1225" s="121">
        <f t="shared" si="275"/>
        <v>1253229.3</v>
      </c>
      <c r="J1225" s="117">
        <f t="shared" si="263"/>
        <v>100</v>
      </c>
      <c r="K1225" s="24"/>
      <c r="L1225" s="24"/>
      <c r="M1225" s="24"/>
      <c r="N1225" s="24"/>
      <c r="O1225" s="24"/>
      <c r="P1225" s="24"/>
      <c r="Q1225" s="24"/>
      <c r="R1225" s="24"/>
      <c r="S1225" s="24"/>
      <c r="T1225" s="24"/>
      <c r="U1225" s="24"/>
      <c r="V1225" s="24"/>
      <c r="W1225" s="24"/>
      <c r="X1225" s="24"/>
      <c r="Y1225" s="24"/>
      <c r="Z1225" s="24"/>
      <c r="AA1225" s="24"/>
      <c r="AB1225" s="24"/>
      <c r="AC1225" s="24"/>
      <c r="AD1225" s="24"/>
      <c r="AE1225" s="24"/>
      <c r="AF1225" s="24"/>
      <c r="AG1225" s="24"/>
      <c r="AH1225" s="24"/>
      <c r="AI1225" s="24"/>
      <c r="AJ1225" s="24"/>
      <c r="AK1225" s="24"/>
      <c r="AL1225" s="24"/>
      <c r="AM1225" s="24"/>
      <c r="AN1225" s="24"/>
      <c r="AO1225" s="24"/>
      <c r="AP1225" s="24"/>
      <c r="AQ1225" s="24"/>
      <c r="AR1225" s="24"/>
      <c r="AS1225" s="24"/>
      <c r="AT1225" s="24"/>
      <c r="AU1225" s="24"/>
      <c r="AV1225" s="24"/>
      <c r="AW1225" s="24"/>
      <c r="AX1225" s="24"/>
      <c r="AY1225" s="24"/>
      <c r="AZ1225" s="24"/>
      <c r="BA1225" s="24"/>
      <c r="BB1225" s="24"/>
      <c r="BC1225" s="24"/>
      <c r="BD1225" s="24"/>
      <c r="BE1225" s="24"/>
      <c r="BF1225" s="24"/>
      <c r="BG1225" s="24"/>
      <c r="BH1225" s="24"/>
      <c r="BI1225" s="24"/>
      <c r="BJ1225" s="24"/>
      <c r="BK1225" s="24"/>
      <c r="BL1225" s="24"/>
      <c r="BM1225" s="24"/>
      <c r="BN1225" s="24"/>
      <c r="BO1225" s="24"/>
      <c r="BP1225" s="24"/>
      <c r="BQ1225" s="24"/>
      <c r="BR1225" s="24"/>
      <c r="BS1225" s="24"/>
      <c r="BT1225" s="24"/>
      <c r="BU1225" s="24"/>
      <c r="BV1225" s="24"/>
      <c r="BW1225" s="24"/>
      <c r="BX1225" s="24"/>
      <c r="BY1225" s="24"/>
      <c r="BZ1225" s="24"/>
      <c r="CA1225" s="24"/>
      <c r="CB1225" s="24"/>
      <c r="CC1225" s="24"/>
      <c r="CD1225" s="24"/>
      <c r="CE1225" s="24"/>
      <c r="CF1225" s="24"/>
      <c r="CG1225" s="24"/>
    </row>
    <row r="1226" spans="1:85" s="30" customFormat="1" ht="24">
      <c r="A1226" s="6" t="s">
        <v>84</v>
      </c>
      <c r="B1226" s="5" t="s">
        <v>42</v>
      </c>
      <c r="C1226" s="5" t="s">
        <v>9</v>
      </c>
      <c r="D1226" s="5" t="s">
        <v>12</v>
      </c>
      <c r="E1226" s="5" t="s">
        <v>519</v>
      </c>
      <c r="F1226" s="29" t="s">
        <v>83</v>
      </c>
      <c r="G1226" s="121">
        <f t="shared" si="275"/>
        <v>1564274.31</v>
      </c>
      <c r="H1226" s="121">
        <f t="shared" si="275"/>
        <v>1253229.3</v>
      </c>
      <c r="I1226" s="121">
        <f t="shared" si="275"/>
        <v>1253229.3</v>
      </c>
      <c r="J1226" s="117">
        <f t="shared" si="263"/>
        <v>100</v>
      </c>
      <c r="K1226" s="24"/>
      <c r="L1226" s="24"/>
      <c r="M1226" s="24"/>
      <c r="N1226" s="24"/>
      <c r="O1226" s="24"/>
      <c r="P1226" s="24"/>
      <c r="Q1226" s="24"/>
      <c r="R1226" s="24"/>
      <c r="S1226" s="24"/>
      <c r="T1226" s="24"/>
      <c r="U1226" s="24"/>
      <c r="V1226" s="24"/>
      <c r="W1226" s="24"/>
      <c r="X1226" s="24"/>
      <c r="Y1226" s="24"/>
      <c r="Z1226" s="24"/>
      <c r="AA1226" s="24"/>
      <c r="AB1226" s="24"/>
      <c r="AC1226" s="24"/>
      <c r="AD1226" s="24"/>
      <c r="AE1226" s="24"/>
      <c r="AF1226" s="24"/>
      <c r="AG1226" s="24"/>
      <c r="AH1226" s="24"/>
      <c r="AI1226" s="24"/>
      <c r="AJ1226" s="24"/>
      <c r="AK1226" s="24"/>
      <c r="AL1226" s="24"/>
      <c r="AM1226" s="24"/>
      <c r="AN1226" s="24"/>
      <c r="AO1226" s="24"/>
      <c r="AP1226" s="24"/>
      <c r="AQ1226" s="24"/>
      <c r="AR1226" s="24"/>
      <c r="AS1226" s="24"/>
      <c r="AT1226" s="24"/>
      <c r="AU1226" s="24"/>
      <c r="AV1226" s="24"/>
      <c r="AW1226" s="24"/>
      <c r="AX1226" s="24"/>
      <c r="AY1226" s="24"/>
      <c r="AZ1226" s="24"/>
      <c r="BA1226" s="24"/>
      <c r="BB1226" s="24"/>
      <c r="BC1226" s="24"/>
      <c r="BD1226" s="24"/>
      <c r="BE1226" s="24"/>
      <c r="BF1226" s="24"/>
      <c r="BG1226" s="24"/>
      <c r="BH1226" s="24"/>
      <c r="BI1226" s="24"/>
      <c r="BJ1226" s="24"/>
      <c r="BK1226" s="24"/>
      <c r="BL1226" s="24"/>
      <c r="BM1226" s="24"/>
      <c r="BN1226" s="24"/>
      <c r="BO1226" s="24"/>
      <c r="BP1226" s="24"/>
      <c r="BQ1226" s="24"/>
      <c r="BR1226" s="24"/>
      <c r="BS1226" s="24"/>
      <c r="BT1226" s="24"/>
      <c r="BU1226" s="24"/>
      <c r="BV1226" s="24"/>
      <c r="BW1226" s="24"/>
      <c r="BX1226" s="24"/>
      <c r="BY1226" s="24"/>
      <c r="BZ1226" s="24"/>
      <c r="CA1226" s="24"/>
      <c r="CB1226" s="24"/>
      <c r="CC1226" s="24"/>
      <c r="CD1226" s="24"/>
      <c r="CE1226" s="24"/>
      <c r="CF1226" s="24"/>
      <c r="CG1226" s="24"/>
    </row>
    <row r="1227" spans="1:85" s="30" customFormat="1" ht="12">
      <c r="A1227" s="6" t="s">
        <v>156</v>
      </c>
      <c r="B1227" s="5" t="s">
        <v>42</v>
      </c>
      <c r="C1227" s="5" t="s">
        <v>9</v>
      </c>
      <c r="D1227" s="5" t="s">
        <v>12</v>
      </c>
      <c r="E1227" s="5" t="s">
        <v>519</v>
      </c>
      <c r="F1227" s="29" t="s">
        <v>157</v>
      </c>
      <c r="G1227" s="121">
        <v>1564274.31</v>
      </c>
      <c r="H1227" s="121">
        <v>1253229.3</v>
      </c>
      <c r="I1227" s="121">
        <v>1253229.3</v>
      </c>
      <c r="J1227" s="117">
        <f t="shared" si="263"/>
        <v>100</v>
      </c>
      <c r="K1227" s="24"/>
      <c r="L1227" s="24"/>
      <c r="M1227" s="24"/>
      <c r="N1227" s="24"/>
      <c r="O1227" s="24"/>
      <c r="P1227" s="24"/>
      <c r="Q1227" s="24"/>
      <c r="R1227" s="24"/>
      <c r="S1227" s="24"/>
      <c r="T1227" s="24"/>
      <c r="U1227" s="24"/>
      <c r="V1227" s="24"/>
      <c r="W1227" s="24"/>
      <c r="X1227" s="24"/>
      <c r="Y1227" s="24"/>
      <c r="Z1227" s="24"/>
      <c r="AA1227" s="24"/>
      <c r="AB1227" s="24"/>
      <c r="AC1227" s="24"/>
      <c r="AD1227" s="24"/>
      <c r="AE1227" s="24"/>
      <c r="AF1227" s="24"/>
      <c r="AG1227" s="24"/>
      <c r="AH1227" s="24"/>
      <c r="AI1227" s="24"/>
      <c r="AJ1227" s="24"/>
      <c r="AK1227" s="24"/>
      <c r="AL1227" s="24"/>
      <c r="AM1227" s="24"/>
      <c r="AN1227" s="24"/>
      <c r="AO1227" s="24"/>
      <c r="AP1227" s="24"/>
      <c r="AQ1227" s="24"/>
      <c r="AR1227" s="24"/>
      <c r="AS1227" s="24"/>
      <c r="AT1227" s="24"/>
      <c r="AU1227" s="24"/>
      <c r="AV1227" s="24"/>
      <c r="AW1227" s="24"/>
      <c r="AX1227" s="24"/>
      <c r="AY1227" s="24"/>
      <c r="AZ1227" s="24"/>
      <c r="BA1227" s="24"/>
      <c r="BB1227" s="24"/>
      <c r="BC1227" s="24"/>
      <c r="BD1227" s="24"/>
      <c r="BE1227" s="24"/>
      <c r="BF1227" s="24"/>
      <c r="BG1227" s="24"/>
      <c r="BH1227" s="24"/>
      <c r="BI1227" s="24"/>
      <c r="BJ1227" s="24"/>
      <c r="BK1227" s="24"/>
      <c r="BL1227" s="24"/>
      <c r="BM1227" s="24"/>
      <c r="BN1227" s="24"/>
      <c r="BO1227" s="24"/>
      <c r="BP1227" s="24"/>
      <c r="BQ1227" s="24"/>
      <c r="BR1227" s="24"/>
      <c r="BS1227" s="24"/>
      <c r="BT1227" s="24"/>
      <c r="BU1227" s="24"/>
      <c r="BV1227" s="24"/>
      <c r="BW1227" s="24"/>
      <c r="BX1227" s="24"/>
      <c r="BY1227" s="24"/>
      <c r="BZ1227" s="24"/>
      <c r="CA1227" s="24"/>
      <c r="CB1227" s="24"/>
      <c r="CC1227" s="24"/>
      <c r="CD1227" s="24"/>
      <c r="CE1227" s="24"/>
      <c r="CF1227" s="24"/>
      <c r="CG1227" s="24"/>
    </row>
    <row r="1228" spans="1:85" s="30" customFormat="1" ht="12">
      <c r="A1228" s="6" t="s">
        <v>529</v>
      </c>
      <c r="B1228" s="5" t="s">
        <v>42</v>
      </c>
      <c r="C1228" s="5" t="s">
        <v>9</v>
      </c>
      <c r="D1228" s="5" t="s">
        <v>12</v>
      </c>
      <c r="E1228" s="5" t="s">
        <v>549</v>
      </c>
      <c r="F1228" s="5"/>
      <c r="G1228" s="121">
        <f t="shared" ref="G1228:I1229" si="276">G1229</f>
        <v>1000000</v>
      </c>
      <c r="H1228" s="121">
        <f t="shared" si="276"/>
        <v>1000000</v>
      </c>
      <c r="I1228" s="121">
        <f t="shared" si="276"/>
        <v>1000000</v>
      </c>
      <c r="J1228" s="117">
        <f t="shared" si="263"/>
        <v>100</v>
      </c>
      <c r="K1228" s="112"/>
      <c r="L1228" s="113"/>
      <c r="M1228" s="113"/>
      <c r="N1228" s="113"/>
      <c r="O1228" s="113"/>
      <c r="P1228" s="24"/>
      <c r="Q1228" s="24"/>
      <c r="R1228" s="24"/>
      <c r="S1228" s="24"/>
      <c r="T1228" s="24"/>
      <c r="U1228" s="24"/>
      <c r="V1228" s="24"/>
      <c r="W1228" s="24"/>
      <c r="X1228" s="24"/>
      <c r="Y1228" s="24"/>
      <c r="Z1228" s="24"/>
      <c r="AA1228" s="24"/>
      <c r="AB1228" s="24"/>
      <c r="AC1228" s="24"/>
      <c r="AD1228" s="24"/>
      <c r="AE1228" s="24"/>
      <c r="AF1228" s="24"/>
      <c r="AG1228" s="24"/>
      <c r="AH1228" s="24"/>
      <c r="AI1228" s="24"/>
      <c r="AJ1228" s="24"/>
      <c r="AK1228" s="24"/>
      <c r="AL1228" s="24"/>
      <c r="AM1228" s="24"/>
      <c r="AN1228" s="24"/>
      <c r="AO1228" s="24"/>
      <c r="AP1228" s="24"/>
      <c r="AQ1228" s="24"/>
      <c r="AR1228" s="24"/>
      <c r="AS1228" s="24"/>
      <c r="AT1228" s="24"/>
      <c r="AU1228" s="24"/>
      <c r="AV1228" s="24"/>
      <c r="AW1228" s="24"/>
      <c r="AX1228" s="24"/>
      <c r="AY1228" s="24"/>
      <c r="AZ1228" s="24"/>
      <c r="BA1228" s="24"/>
      <c r="BB1228" s="24"/>
      <c r="BC1228" s="24"/>
      <c r="BD1228" s="24"/>
      <c r="BE1228" s="24"/>
      <c r="BF1228" s="24"/>
      <c r="BG1228" s="24"/>
      <c r="BH1228" s="24"/>
      <c r="BI1228" s="24"/>
      <c r="BJ1228" s="24"/>
      <c r="BK1228" s="24"/>
      <c r="BL1228" s="24"/>
      <c r="BM1228" s="24"/>
      <c r="BN1228" s="24"/>
      <c r="BO1228" s="24"/>
      <c r="BP1228" s="24"/>
      <c r="BQ1228" s="24"/>
      <c r="BR1228" s="24"/>
      <c r="BS1228" s="24"/>
      <c r="BT1228" s="24"/>
      <c r="BU1228" s="24"/>
      <c r="BV1228" s="24"/>
      <c r="BW1228" s="24"/>
      <c r="BX1228" s="24"/>
      <c r="BY1228" s="24"/>
      <c r="BZ1228" s="24"/>
      <c r="CA1228" s="24"/>
      <c r="CB1228" s="24"/>
      <c r="CC1228" s="24"/>
      <c r="CD1228" s="24"/>
      <c r="CE1228" s="24"/>
      <c r="CF1228" s="24"/>
      <c r="CG1228" s="24"/>
    </row>
    <row r="1229" spans="1:85" s="30" customFormat="1" ht="24">
      <c r="A1229" s="6" t="s">
        <v>84</v>
      </c>
      <c r="B1229" s="5" t="s">
        <v>42</v>
      </c>
      <c r="C1229" s="5" t="s">
        <v>9</v>
      </c>
      <c r="D1229" s="5" t="s">
        <v>12</v>
      </c>
      <c r="E1229" s="5" t="s">
        <v>549</v>
      </c>
      <c r="F1229" s="5" t="s">
        <v>83</v>
      </c>
      <c r="G1229" s="121">
        <f t="shared" si="276"/>
        <v>1000000</v>
      </c>
      <c r="H1229" s="121">
        <f t="shared" si="276"/>
        <v>1000000</v>
      </c>
      <c r="I1229" s="121">
        <f t="shared" si="276"/>
        <v>1000000</v>
      </c>
      <c r="J1229" s="117">
        <f t="shared" si="263"/>
        <v>100</v>
      </c>
      <c r="K1229" s="112"/>
      <c r="L1229" s="113"/>
      <c r="M1229" s="113"/>
      <c r="N1229" s="113"/>
      <c r="O1229" s="113"/>
      <c r="P1229" s="24"/>
      <c r="Q1229" s="24"/>
      <c r="R1229" s="24"/>
      <c r="S1229" s="24"/>
      <c r="T1229" s="24"/>
      <c r="U1229" s="24"/>
      <c r="V1229" s="24"/>
      <c r="W1229" s="24"/>
      <c r="X1229" s="24"/>
      <c r="Y1229" s="24"/>
      <c r="Z1229" s="24"/>
      <c r="AA1229" s="24"/>
      <c r="AB1229" s="24"/>
      <c r="AC1229" s="24"/>
      <c r="AD1229" s="24"/>
      <c r="AE1229" s="24"/>
      <c r="AF1229" s="24"/>
      <c r="AG1229" s="24"/>
      <c r="AH1229" s="24"/>
      <c r="AI1229" s="24"/>
      <c r="AJ1229" s="24"/>
      <c r="AK1229" s="24"/>
      <c r="AL1229" s="24"/>
      <c r="AM1229" s="24"/>
      <c r="AN1229" s="24"/>
      <c r="AO1229" s="24"/>
      <c r="AP1229" s="24"/>
      <c r="AQ1229" s="24"/>
      <c r="AR1229" s="24"/>
      <c r="AS1229" s="24"/>
      <c r="AT1229" s="24"/>
      <c r="AU1229" s="24"/>
      <c r="AV1229" s="24"/>
      <c r="AW1229" s="24"/>
      <c r="AX1229" s="24"/>
      <c r="AY1229" s="24"/>
      <c r="AZ1229" s="24"/>
      <c r="BA1229" s="24"/>
      <c r="BB1229" s="24"/>
      <c r="BC1229" s="24"/>
      <c r="BD1229" s="24"/>
      <c r="BE1229" s="24"/>
      <c r="BF1229" s="24"/>
      <c r="BG1229" s="24"/>
      <c r="BH1229" s="24"/>
      <c r="BI1229" s="24"/>
      <c r="BJ1229" s="24"/>
      <c r="BK1229" s="24"/>
      <c r="BL1229" s="24"/>
      <c r="BM1229" s="24"/>
      <c r="BN1229" s="24"/>
      <c r="BO1229" s="24"/>
      <c r="BP1229" s="24"/>
      <c r="BQ1229" s="24"/>
      <c r="BR1229" s="24"/>
      <c r="BS1229" s="24"/>
      <c r="BT1229" s="24"/>
      <c r="BU1229" s="24"/>
      <c r="BV1229" s="24"/>
      <c r="BW1229" s="24"/>
      <c r="BX1229" s="24"/>
      <c r="BY1229" s="24"/>
      <c r="BZ1229" s="24"/>
      <c r="CA1229" s="24"/>
      <c r="CB1229" s="24"/>
      <c r="CC1229" s="24"/>
      <c r="CD1229" s="24"/>
      <c r="CE1229" s="24"/>
      <c r="CF1229" s="24"/>
      <c r="CG1229" s="24"/>
    </row>
    <row r="1230" spans="1:85" s="30" customFormat="1" ht="12">
      <c r="A1230" s="6" t="s">
        <v>156</v>
      </c>
      <c r="B1230" s="5" t="s">
        <v>42</v>
      </c>
      <c r="C1230" s="5" t="s">
        <v>9</v>
      </c>
      <c r="D1230" s="5" t="s">
        <v>12</v>
      </c>
      <c r="E1230" s="5" t="s">
        <v>549</v>
      </c>
      <c r="F1230" s="5" t="s">
        <v>157</v>
      </c>
      <c r="G1230" s="121">
        <v>1000000</v>
      </c>
      <c r="H1230" s="121">
        <v>1000000</v>
      </c>
      <c r="I1230" s="121">
        <v>1000000</v>
      </c>
      <c r="J1230" s="117">
        <f t="shared" si="263"/>
        <v>100</v>
      </c>
      <c r="K1230" s="24"/>
      <c r="L1230" s="24"/>
      <c r="M1230" s="24"/>
      <c r="N1230" s="24"/>
      <c r="O1230" s="24"/>
      <c r="P1230" s="24"/>
      <c r="Q1230" s="24"/>
      <c r="R1230" s="24"/>
      <c r="S1230" s="24"/>
      <c r="T1230" s="24"/>
      <c r="U1230" s="24"/>
      <c r="V1230" s="24"/>
      <c r="W1230" s="24"/>
      <c r="X1230" s="24"/>
      <c r="Y1230" s="24"/>
      <c r="Z1230" s="24"/>
      <c r="AA1230" s="24"/>
      <c r="AB1230" s="24"/>
      <c r="AC1230" s="24"/>
      <c r="AD1230" s="24"/>
      <c r="AE1230" s="24"/>
      <c r="AF1230" s="24"/>
      <c r="AG1230" s="24"/>
      <c r="AH1230" s="24"/>
      <c r="AI1230" s="24"/>
      <c r="AJ1230" s="24"/>
      <c r="AK1230" s="24"/>
      <c r="AL1230" s="24"/>
      <c r="AM1230" s="24"/>
      <c r="AN1230" s="24"/>
      <c r="AO1230" s="24"/>
      <c r="AP1230" s="24"/>
      <c r="AQ1230" s="24"/>
      <c r="AR1230" s="24"/>
      <c r="AS1230" s="24"/>
      <c r="AT1230" s="24"/>
      <c r="AU1230" s="24"/>
      <c r="AV1230" s="24"/>
      <c r="AW1230" s="24"/>
      <c r="AX1230" s="24"/>
      <c r="AY1230" s="24"/>
      <c r="AZ1230" s="24"/>
      <c r="BA1230" s="24"/>
      <c r="BB1230" s="24"/>
      <c r="BC1230" s="24"/>
      <c r="BD1230" s="24"/>
      <c r="BE1230" s="24"/>
      <c r="BF1230" s="24"/>
      <c r="BG1230" s="24"/>
      <c r="BH1230" s="24"/>
      <c r="BI1230" s="24"/>
      <c r="BJ1230" s="24"/>
      <c r="BK1230" s="24"/>
      <c r="BL1230" s="24"/>
      <c r="BM1230" s="24"/>
      <c r="BN1230" s="24"/>
      <c r="BO1230" s="24"/>
      <c r="BP1230" s="24"/>
      <c r="BQ1230" s="24"/>
      <c r="BR1230" s="24"/>
      <c r="BS1230" s="24"/>
      <c r="BT1230" s="24"/>
      <c r="BU1230" s="24"/>
      <c r="BV1230" s="24"/>
      <c r="BW1230" s="24"/>
      <c r="BX1230" s="24"/>
      <c r="BY1230" s="24"/>
      <c r="BZ1230" s="24"/>
      <c r="CA1230" s="24"/>
      <c r="CB1230" s="24"/>
      <c r="CC1230" s="24"/>
      <c r="CD1230" s="24"/>
      <c r="CE1230" s="24"/>
      <c r="CF1230" s="24"/>
      <c r="CG1230" s="24"/>
    </row>
    <row r="1231" spans="1:85" s="30" customFormat="1" ht="12">
      <c r="A1231" s="6" t="s">
        <v>186</v>
      </c>
      <c r="B1231" s="5" t="s">
        <v>42</v>
      </c>
      <c r="C1231" s="5" t="s">
        <v>9</v>
      </c>
      <c r="D1231" s="5" t="s">
        <v>12</v>
      </c>
      <c r="E1231" s="42" t="s">
        <v>187</v>
      </c>
      <c r="F1231" s="29"/>
      <c r="G1231" s="121">
        <f t="shared" ref="G1231:I1232" si="277">G1232</f>
        <v>475000</v>
      </c>
      <c r="H1231" s="121">
        <f t="shared" si="277"/>
        <v>484608.6</v>
      </c>
      <c r="I1231" s="121">
        <f t="shared" si="277"/>
        <v>484608.6</v>
      </c>
      <c r="J1231" s="117">
        <f t="shared" si="263"/>
        <v>100</v>
      </c>
      <c r="K1231" s="24"/>
      <c r="L1231" s="24"/>
      <c r="M1231" s="24"/>
      <c r="N1231" s="24"/>
      <c r="O1231" s="24"/>
      <c r="P1231" s="24"/>
      <c r="Q1231" s="24"/>
      <c r="R1231" s="24"/>
      <c r="S1231" s="24"/>
      <c r="T1231" s="24"/>
      <c r="U1231" s="24"/>
      <c r="V1231" s="24"/>
      <c r="W1231" s="24"/>
      <c r="X1231" s="24"/>
      <c r="Y1231" s="24"/>
      <c r="Z1231" s="24"/>
      <c r="AA1231" s="24"/>
      <c r="AB1231" s="24"/>
      <c r="AC1231" s="24"/>
      <c r="AD1231" s="24"/>
      <c r="AE1231" s="24"/>
      <c r="AF1231" s="24"/>
      <c r="AG1231" s="24"/>
      <c r="AH1231" s="24"/>
      <c r="AI1231" s="24"/>
      <c r="AJ1231" s="24"/>
      <c r="AK1231" s="24"/>
      <c r="AL1231" s="24"/>
      <c r="AM1231" s="24"/>
      <c r="AN1231" s="24"/>
      <c r="AO1231" s="24"/>
      <c r="AP1231" s="24"/>
      <c r="AQ1231" s="24"/>
      <c r="AR1231" s="24"/>
      <c r="AS1231" s="24"/>
      <c r="AT1231" s="24"/>
      <c r="AU1231" s="24"/>
      <c r="AV1231" s="24"/>
      <c r="AW1231" s="24"/>
      <c r="AX1231" s="24"/>
      <c r="AY1231" s="24"/>
      <c r="AZ1231" s="24"/>
      <c r="BA1231" s="24"/>
      <c r="BB1231" s="24"/>
      <c r="BC1231" s="24"/>
      <c r="BD1231" s="24"/>
      <c r="BE1231" s="24"/>
      <c r="BF1231" s="24"/>
      <c r="BG1231" s="24"/>
      <c r="BH1231" s="24"/>
      <c r="BI1231" s="24"/>
      <c r="BJ1231" s="24"/>
      <c r="BK1231" s="24"/>
      <c r="BL1231" s="24"/>
      <c r="BM1231" s="24"/>
      <c r="BN1231" s="24"/>
      <c r="BO1231" s="24"/>
      <c r="BP1231" s="24"/>
      <c r="BQ1231" s="24"/>
      <c r="BR1231" s="24"/>
      <c r="BS1231" s="24"/>
      <c r="BT1231" s="24"/>
      <c r="BU1231" s="24"/>
      <c r="BV1231" s="24"/>
      <c r="BW1231" s="24"/>
      <c r="BX1231" s="24"/>
      <c r="BY1231" s="24"/>
      <c r="BZ1231" s="24"/>
      <c r="CA1231" s="24"/>
      <c r="CB1231" s="24"/>
      <c r="CC1231" s="24"/>
      <c r="CD1231" s="24"/>
      <c r="CE1231" s="24"/>
      <c r="CF1231" s="24"/>
      <c r="CG1231" s="24"/>
    </row>
    <row r="1232" spans="1:85" s="30" customFormat="1" ht="24">
      <c r="A1232" s="6" t="s">
        <v>84</v>
      </c>
      <c r="B1232" s="5" t="s">
        <v>42</v>
      </c>
      <c r="C1232" s="5" t="s">
        <v>9</v>
      </c>
      <c r="D1232" s="5" t="s">
        <v>12</v>
      </c>
      <c r="E1232" s="42" t="s">
        <v>187</v>
      </c>
      <c r="F1232" s="29" t="s">
        <v>83</v>
      </c>
      <c r="G1232" s="121">
        <f t="shared" si="277"/>
        <v>475000</v>
      </c>
      <c r="H1232" s="121">
        <f t="shared" si="277"/>
        <v>484608.6</v>
      </c>
      <c r="I1232" s="121">
        <f t="shared" si="277"/>
        <v>484608.6</v>
      </c>
      <c r="J1232" s="117">
        <f t="shared" si="263"/>
        <v>100</v>
      </c>
      <c r="K1232" s="79"/>
      <c r="L1232" s="79"/>
      <c r="M1232" s="24"/>
      <c r="N1232" s="24"/>
      <c r="O1232" s="24"/>
      <c r="P1232" s="24"/>
      <c r="Q1232" s="24"/>
      <c r="R1232" s="24"/>
      <c r="S1232" s="24"/>
      <c r="T1232" s="24"/>
      <c r="U1232" s="24"/>
      <c r="V1232" s="24"/>
      <c r="W1232" s="24"/>
      <c r="X1232" s="24"/>
      <c r="Y1232" s="24"/>
      <c r="Z1232" s="24"/>
      <c r="AA1232" s="24"/>
      <c r="AB1232" s="24"/>
      <c r="AC1232" s="24"/>
      <c r="AD1232" s="24"/>
      <c r="AE1232" s="24"/>
      <c r="AF1232" s="24"/>
      <c r="AG1232" s="24"/>
      <c r="AH1232" s="24"/>
      <c r="AI1232" s="24"/>
      <c r="AJ1232" s="24"/>
      <c r="AK1232" s="24"/>
      <c r="AL1232" s="24"/>
      <c r="AM1232" s="24"/>
      <c r="AN1232" s="24"/>
      <c r="AO1232" s="24"/>
      <c r="AP1232" s="24"/>
      <c r="AQ1232" s="24"/>
      <c r="AR1232" s="24"/>
      <c r="AS1232" s="24"/>
      <c r="AT1232" s="24"/>
      <c r="AU1232" s="24"/>
      <c r="AV1232" s="24"/>
      <c r="AW1232" s="24"/>
      <c r="AX1232" s="24"/>
      <c r="AY1232" s="24"/>
      <c r="AZ1232" s="24"/>
      <c r="BA1232" s="24"/>
      <c r="BB1232" s="24"/>
      <c r="BC1232" s="24"/>
      <c r="BD1232" s="24"/>
      <c r="BE1232" s="24"/>
      <c r="BF1232" s="24"/>
      <c r="BG1232" s="24"/>
      <c r="BH1232" s="24"/>
      <c r="BI1232" s="24"/>
      <c r="BJ1232" s="24"/>
      <c r="BK1232" s="24"/>
      <c r="BL1232" s="24"/>
      <c r="BM1232" s="24"/>
      <c r="BN1232" s="24"/>
      <c r="BO1232" s="24"/>
      <c r="BP1232" s="24"/>
      <c r="BQ1232" s="24"/>
      <c r="BR1232" s="24"/>
      <c r="BS1232" s="24"/>
      <c r="BT1232" s="24"/>
      <c r="BU1232" s="24"/>
      <c r="BV1232" s="24"/>
      <c r="BW1232" s="24"/>
      <c r="BX1232" s="24"/>
      <c r="BY1232" s="24"/>
      <c r="BZ1232" s="24"/>
      <c r="CA1232" s="24"/>
      <c r="CB1232" s="24"/>
      <c r="CC1232" s="24"/>
      <c r="CD1232" s="24"/>
      <c r="CE1232" s="24"/>
      <c r="CF1232" s="24"/>
      <c r="CG1232" s="24"/>
    </row>
    <row r="1233" spans="1:85" s="30" customFormat="1" ht="12">
      <c r="A1233" s="6" t="s">
        <v>156</v>
      </c>
      <c r="B1233" s="5" t="s">
        <v>42</v>
      </c>
      <c r="C1233" s="5" t="s">
        <v>9</v>
      </c>
      <c r="D1233" s="5" t="s">
        <v>12</v>
      </c>
      <c r="E1233" s="42" t="s">
        <v>187</v>
      </c>
      <c r="F1233" s="29" t="s">
        <v>157</v>
      </c>
      <c r="G1233" s="121">
        <v>475000</v>
      </c>
      <c r="H1233" s="121">
        <v>484608.6</v>
      </c>
      <c r="I1233" s="121">
        <v>484608.6</v>
      </c>
      <c r="J1233" s="117">
        <f t="shared" si="263"/>
        <v>100</v>
      </c>
      <c r="K1233" s="24"/>
      <c r="L1233" s="24"/>
      <c r="M1233" s="24"/>
      <c r="N1233" s="24"/>
      <c r="O1233" s="24"/>
      <c r="P1233" s="24"/>
      <c r="Q1233" s="24"/>
      <c r="R1233" s="24"/>
      <c r="S1233" s="24"/>
      <c r="T1233" s="24"/>
      <c r="U1233" s="24"/>
      <c r="V1233" s="24"/>
      <c r="W1233" s="24"/>
      <c r="X1233" s="24"/>
      <c r="Y1233" s="24"/>
      <c r="Z1233" s="24"/>
      <c r="AA1233" s="24"/>
      <c r="AB1233" s="24"/>
      <c r="AC1233" s="24"/>
      <c r="AD1233" s="24"/>
      <c r="AE1233" s="24"/>
      <c r="AF1233" s="24"/>
      <c r="AG1233" s="24"/>
      <c r="AH1233" s="24"/>
      <c r="AI1233" s="24"/>
      <c r="AJ1233" s="24"/>
      <c r="AK1233" s="24"/>
      <c r="AL1233" s="24"/>
      <c r="AM1233" s="24"/>
      <c r="AN1233" s="24"/>
      <c r="AO1233" s="24"/>
      <c r="AP1233" s="24"/>
      <c r="AQ1233" s="24"/>
      <c r="AR1233" s="24"/>
      <c r="AS1233" s="24"/>
      <c r="AT1233" s="24"/>
      <c r="AU1233" s="24"/>
      <c r="AV1233" s="24"/>
      <c r="AW1233" s="24"/>
      <c r="AX1233" s="24"/>
      <c r="AY1233" s="24"/>
      <c r="AZ1233" s="24"/>
      <c r="BA1233" s="24"/>
      <c r="BB1233" s="24"/>
      <c r="BC1233" s="24"/>
      <c r="BD1233" s="24"/>
      <c r="BE1233" s="24"/>
      <c r="BF1233" s="24"/>
      <c r="BG1233" s="24"/>
      <c r="BH1233" s="24"/>
      <c r="BI1233" s="24"/>
      <c r="BJ1233" s="24"/>
      <c r="BK1233" s="24"/>
      <c r="BL1233" s="24"/>
      <c r="BM1233" s="24"/>
      <c r="BN1233" s="24"/>
      <c r="BO1233" s="24"/>
      <c r="BP1233" s="24"/>
      <c r="BQ1233" s="24"/>
      <c r="BR1233" s="24"/>
      <c r="BS1233" s="24"/>
      <c r="BT1233" s="24"/>
      <c r="BU1233" s="24"/>
      <c r="BV1233" s="24"/>
      <c r="BW1233" s="24"/>
      <c r="BX1233" s="24"/>
      <c r="BY1233" s="24"/>
      <c r="BZ1233" s="24"/>
      <c r="CA1233" s="24"/>
      <c r="CB1233" s="24"/>
      <c r="CC1233" s="24"/>
      <c r="CD1233" s="24"/>
      <c r="CE1233" s="24"/>
      <c r="CF1233" s="24"/>
      <c r="CG1233" s="24"/>
    </row>
    <row r="1234" spans="1:85" s="30" customFormat="1" ht="24">
      <c r="A1234" s="6" t="s">
        <v>727</v>
      </c>
      <c r="B1234" s="5" t="s">
        <v>42</v>
      </c>
      <c r="C1234" s="5" t="s">
        <v>9</v>
      </c>
      <c r="D1234" s="5" t="s">
        <v>12</v>
      </c>
      <c r="E1234" s="5" t="s">
        <v>168</v>
      </c>
      <c r="F1234" s="5"/>
      <c r="G1234" s="121">
        <f>G1235</f>
        <v>12954684.300000001</v>
      </c>
      <c r="H1234" s="121">
        <f>H1235</f>
        <v>13054684.300000001</v>
      </c>
      <c r="I1234" s="121">
        <f>I1235</f>
        <v>13050872.09</v>
      </c>
      <c r="J1234" s="117">
        <f t="shared" si="263"/>
        <v>99.970798144846739</v>
      </c>
      <c r="K1234" s="24"/>
      <c r="L1234" s="24"/>
      <c r="M1234" s="24"/>
      <c r="N1234" s="24"/>
      <c r="O1234" s="24"/>
      <c r="P1234" s="24"/>
      <c r="Q1234" s="24"/>
      <c r="R1234" s="24"/>
      <c r="S1234" s="24"/>
      <c r="T1234" s="24"/>
      <c r="U1234" s="24"/>
      <c r="V1234" s="24"/>
      <c r="W1234" s="24"/>
      <c r="X1234" s="24"/>
      <c r="Y1234" s="24"/>
      <c r="Z1234" s="24"/>
      <c r="AA1234" s="24"/>
      <c r="AB1234" s="24"/>
      <c r="AC1234" s="24"/>
      <c r="AD1234" s="24"/>
      <c r="AE1234" s="24"/>
      <c r="AF1234" s="24"/>
      <c r="AG1234" s="24"/>
      <c r="AH1234" s="24"/>
      <c r="AI1234" s="24"/>
      <c r="AJ1234" s="24"/>
      <c r="AK1234" s="24"/>
      <c r="AL1234" s="24"/>
      <c r="AM1234" s="24"/>
      <c r="AN1234" s="24"/>
      <c r="AO1234" s="24"/>
      <c r="AP1234" s="24"/>
      <c r="AQ1234" s="24"/>
      <c r="AR1234" s="24"/>
      <c r="AS1234" s="24"/>
      <c r="AT1234" s="24"/>
      <c r="AU1234" s="24"/>
      <c r="AV1234" s="24"/>
      <c r="AW1234" s="24"/>
      <c r="AX1234" s="24"/>
      <c r="AY1234" s="24"/>
      <c r="AZ1234" s="24"/>
      <c r="BA1234" s="24"/>
      <c r="BB1234" s="24"/>
      <c r="BC1234" s="24"/>
      <c r="BD1234" s="24"/>
      <c r="BE1234" s="24"/>
      <c r="BF1234" s="24"/>
      <c r="BG1234" s="24"/>
      <c r="BH1234" s="24"/>
      <c r="BI1234" s="24"/>
      <c r="BJ1234" s="24"/>
      <c r="BK1234" s="24"/>
      <c r="BL1234" s="24"/>
      <c r="BM1234" s="24"/>
      <c r="BN1234" s="24"/>
      <c r="BO1234" s="24"/>
      <c r="BP1234" s="24"/>
      <c r="BQ1234" s="24"/>
      <c r="BR1234" s="24"/>
      <c r="BS1234" s="24"/>
      <c r="BT1234" s="24"/>
      <c r="BU1234" s="24"/>
      <c r="BV1234" s="24"/>
      <c r="BW1234" s="24"/>
      <c r="BX1234" s="24"/>
      <c r="BY1234" s="24"/>
      <c r="BZ1234" s="24"/>
      <c r="CA1234" s="24"/>
      <c r="CB1234" s="24"/>
      <c r="CC1234" s="24"/>
      <c r="CD1234" s="24"/>
      <c r="CE1234" s="24"/>
      <c r="CF1234" s="24"/>
      <c r="CG1234" s="24"/>
    </row>
    <row r="1235" spans="1:85" s="30" customFormat="1" ht="12">
      <c r="A1235" s="32" t="s">
        <v>50</v>
      </c>
      <c r="B1235" s="5" t="s">
        <v>42</v>
      </c>
      <c r="C1235" s="5" t="s">
        <v>9</v>
      </c>
      <c r="D1235" s="5" t="s">
        <v>12</v>
      </c>
      <c r="E1235" s="5" t="s">
        <v>265</v>
      </c>
      <c r="F1235" s="5"/>
      <c r="G1235" s="121">
        <f>G1236+G1238+G1240</f>
        <v>12954684.300000001</v>
      </c>
      <c r="H1235" s="121">
        <f>H1236+H1238+H1240</f>
        <v>13054684.300000001</v>
      </c>
      <c r="I1235" s="121">
        <f>I1236+I1238+I1240</f>
        <v>13050872.09</v>
      </c>
      <c r="J1235" s="117">
        <f t="shared" ref="J1235:J1298" si="278">I1235/H1235*100</f>
        <v>99.970798144846739</v>
      </c>
      <c r="K1235" s="79"/>
      <c r="L1235" s="79"/>
      <c r="M1235" s="24"/>
      <c r="N1235" s="24"/>
      <c r="O1235" s="24"/>
      <c r="P1235" s="24"/>
      <c r="Q1235" s="24"/>
      <c r="R1235" s="24"/>
      <c r="S1235" s="24"/>
      <c r="T1235" s="24"/>
      <c r="U1235" s="24"/>
      <c r="V1235" s="24"/>
      <c r="W1235" s="24"/>
      <c r="X1235" s="24"/>
      <c r="Y1235" s="24"/>
      <c r="Z1235" s="24"/>
      <c r="AA1235" s="24"/>
      <c r="AB1235" s="24"/>
      <c r="AC1235" s="24"/>
      <c r="AD1235" s="24"/>
      <c r="AE1235" s="24"/>
      <c r="AF1235" s="24"/>
      <c r="AG1235" s="24"/>
      <c r="AH1235" s="24"/>
      <c r="AI1235" s="24"/>
      <c r="AJ1235" s="24"/>
      <c r="AK1235" s="24"/>
      <c r="AL1235" s="24"/>
      <c r="AM1235" s="24"/>
      <c r="AN1235" s="24"/>
      <c r="AO1235" s="24"/>
      <c r="AP1235" s="24"/>
      <c r="AQ1235" s="24"/>
      <c r="AR1235" s="24"/>
      <c r="AS1235" s="24"/>
      <c r="AT1235" s="24"/>
      <c r="AU1235" s="24"/>
      <c r="AV1235" s="24"/>
      <c r="AW1235" s="24"/>
      <c r="AX1235" s="24"/>
      <c r="AY1235" s="24"/>
      <c r="AZ1235" s="24"/>
      <c r="BA1235" s="24"/>
      <c r="BB1235" s="24"/>
      <c r="BC1235" s="24"/>
      <c r="BD1235" s="24"/>
      <c r="BE1235" s="24"/>
      <c r="BF1235" s="24"/>
      <c r="BG1235" s="24"/>
      <c r="BH1235" s="24"/>
      <c r="BI1235" s="24"/>
      <c r="BJ1235" s="24"/>
      <c r="BK1235" s="24"/>
      <c r="BL1235" s="24"/>
      <c r="BM1235" s="24"/>
      <c r="BN1235" s="24"/>
      <c r="BO1235" s="24"/>
      <c r="BP1235" s="24"/>
      <c r="BQ1235" s="24"/>
      <c r="BR1235" s="24"/>
      <c r="BS1235" s="24"/>
      <c r="BT1235" s="24"/>
      <c r="BU1235" s="24"/>
      <c r="BV1235" s="24"/>
      <c r="BW1235" s="24"/>
      <c r="BX1235" s="24"/>
      <c r="BY1235" s="24"/>
      <c r="BZ1235" s="24"/>
      <c r="CA1235" s="24"/>
      <c r="CB1235" s="24"/>
      <c r="CC1235" s="24"/>
      <c r="CD1235" s="24"/>
      <c r="CE1235" s="24"/>
      <c r="CF1235" s="24"/>
      <c r="CG1235" s="24"/>
    </row>
    <row r="1236" spans="1:85" s="30" customFormat="1" ht="36">
      <c r="A1236" s="6" t="s">
        <v>315</v>
      </c>
      <c r="B1236" s="5" t="s">
        <v>42</v>
      </c>
      <c r="C1236" s="5" t="s">
        <v>9</v>
      </c>
      <c r="D1236" s="5" t="s">
        <v>12</v>
      </c>
      <c r="E1236" s="5" t="s">
        <v>265</v>
      </c>
      <c r="F1236" s="5" t="s">
        <v>51</v>
      </c>
      <c r="G1236" s="121">
        <f>G1237</f>
        <v>12384682</v>
      </c>
      <c r="H1236" s="121">
        <f>H1237</f>
        <v>12484682</v>
      </c>
      <c r="I1236" s="121">
        <f>I1237</f>
        <v>12484682</v>
      </c>
      <c r="J1236" s="117">
        <f t="shared" si="278"/>
        <v>100</v>
      </c>
      <c r="K1236" s="24"/>
      <c r="L1236" s="24"/>
      <c r="M1236" s="24"/>
      <c r="N1236" s="24"/>
      <c r="O1236" s="24"/>
      <c r="P1236" s="24"/>
      <c r="Q1236" s="24"/>
      <c r="R1236" s="24"/>
      <c r="S1236" s="24"/>
      <c r="T1236" s="24"/>
      <c r="U1236" s="24"/>
      <c r="V1236" s="24"/>
      <c r="W1236" s="24"/>
      <c r="X1236" s="24"/>
      <c r="Y1236" s="24"/>
      <c r="Z1236" s="24"/>
      <c r="AA1236" s="24"/>
      <c r="AB1236" s="24"/>
      <c r="AC1236" s="24"/>
      <c r="AD1236" s="24"/>
      <c r="AE1236" s="24"/>
      <c r="AF1236" s="24"/>
      <c r="AG1236" s="24"/>
      <c r="AH1236" s="24"/>
      <c r="AI1236" s="24"/>
      <c r="AJ1236" s="24"/>
      <c r="AK1236" s="24"/>
      <c r="AL1236" s="24"/>
      <c r="AM1236" s="24"/>
      <c r="AN1236" s="24"/>
      <c r="AO1236" s="24"/>
      <c r="AP1236" s="24"/>
      <c r="AQ1236" s="24"/>
      <c r="AR1236" s="24"/>
      <c r="AS1236" s="24"/>
      <c r="AT1236" s="24"/>
      <c r="AU1236" s="24"/>
      <c r="AV1236" s="24"/>
      <c r="AW1236" s="24"/>
      <c r="AX1236" s="24"/>
      <c r="AY1236" s="24"/>
      <c r="AZ1236" s="24"/>
      <c r="BA1236" s="24"/>
      <c r="BB1236" s="24"/>
      <c r="BC1236" s="24"/>
      <c r="BD1236" s="24"/>
      <c r="BE1236" s="24"/>
      <c r="BF1236" s="24"/>
      <c r="BG1236" s="24"/>
      <c r="BH1236" s="24"/>
      <c r="BI1236" s="24"/>
      <c r="BJ1236" s="24"/>
      <c r="BK1236" s="24"/>
      <c r="BL1236" s="24"/>
      <c r="BM1236" s="24"/>
      <c r="BN1236" s="24"/>
      <c r="BO1236" s="24"/>
      <c r="BP1236" s="24"/>
      <c r="BQ1236" s="24"/>
      <c r="BR1236" s="24"/>
      <c r="BS1236" s="24"/>
      <c r="BT1236" s="24"/>
      <c r="BU1236" s="24"/>
      <c r="BV1236" s="24"/>
      <c r="BW1236" s="24"/>
      <c r="BX1236" s="24"/>
      <c r="BY1236" s="24"/>
      <c r="BZ1236" s="24"/>
      <c r="CA1236" s="24"/>
      <c r="CB1236" s="24"/>
      <c r="CC1236" s="24"/>
      <c r="CD1236" s="24"/>
      <c r="CE1236" s="24"/>
      <c r="CF1236" s="24"/>
      <c r="CG1236" s="24"/>
    </row>
    <row r="1237" spans="1:85" s="30" customFormat="1" ht="12">
      <c r="A1237" s="6" t="s">
        <v>54</v>
      </c>
      <c r="B1237" s="5" t="s">
        <v>42</v>
      </c>
      <c r="C1237" s="5" t="s">
        <v>9</v>
      </c>
      <c r="D1237" s="5" t="s">
        <v>12</v>
      </c>
      <c r="E1237" s="5" t="s">
        <v>265</v>
      </c>
      <c r="F1237" s="5" t="s">
        <v>53</v>
      </c>
      <c r="G1237" s="121">
        <v>12384682</v>
      </c>
      <c r="H1237" s="121">
        <v>12484682</v>
      </c>
      <c r="I1237" s="121">
        <v>12484682</v>
      </c>
      <c r="J1237" s="117">
        <f t="shared" si="278"/>
        <v>100</v>
      </c>
      <c r="K1237" s="24"/>
      <c r="L1237" s="24"/>
      <c r="M1237" s="24"/>
      <c r="N1237" s="24"/>
      <c r="O1237" s="24"/>
      <c r="P1237" s="24"/>
      <c r="Q1237" s="24"/>
      <c r="R1237" s="24"/>
      <c r="S1237" s="24"/>
      <c r="T1237" s="24"/>
      <c r="U1237" s="24"/>
      <c r="V1237" s="24"/>
      <c r="W1237" s="24"/>
      <c r="X1237" s="24"/>
      <c r="Y1237" s="24"/>
      <c r="Z1237" s="24"/>
      <c r="AA1237" s="24"/>
      <c r="AB1237" s="24"/>
      <c r="AC1237" s="24"/>
      <c r="AD1237" s="24"/>
      <c r="AE1237" s="24"/>
      <c r="AF1237" s="24"/>
      <c r="AG1237" s="24"/>
      <c r="AH1237" s="24"/>
      <c r="AI1237" s="24"/>
      <c r="AJ1237" s="24"/>
      <c r="AK1237" s="24"/>
      <c r="AL1237" s="24"/>
      <c r="AM1237" s="24"/>
      <c r="AN1237" s="24"/>
      <c r="AO1237" s="24"/>
      <c r="AP1237" s="24"/>
      <c r="AQ1237" s="24"/>
      <c r="AR1237" s="24"/>
      <c r="AS1237" s="24"/>
      <c r="AT1237" s="24"/>
      <c r="AU1237" s="24"/>
      <c r="AV1237" s="24"/>
      <c r="AW1237" s="24"/>
      <c r="AX1237" s="24"/>
      <c r="AY1237" s="24"/>
      <c r="AZ1237" s="24"/>
      <c r="BA1237" s="24"/>
      <c r="BB1237" s="24"/>
      <c r="BC1237" s="24"/>
      <c r="BD1237" s="24"/>
      <c r="BE1237" s="24"/>
      <c r="BF1237" s="24"/>
      <c r="BG1237" s="24"/>
      <c r="BH1237" s="24"/>
      <c r="BI1237" s="24"/>
      <c r="BJ1237" s="24"/>
      <c r="BK1237" s="24"/>
      <c r="BL1237" s="24"/>
      <c r="BM1237" s="24"/>
      <c r="BN1237" s="24"/>
      <c r="BO1237" s="24"/>
      <c r="BP1237" s="24"/>
      <c r="BQ1237" s="24"/>
      <c r="BR1237" s="24"/>
      <c r="BS1237" s="24"/>
      <c r="BT1237" s="24"/>
      <c r="BU1237" s="24"/>
      <c r="BV1237" s="24"/>
      <c r="BW1237" s="24"/>
      <c r="BX1237" s="24"/>
      <c r="BY1237" s="24"/>
      <c r="BZ1237" s="24"/>
      <c r="CA1237" s="24"/>
      <c r="CB1237" s="24"/>
      <c r="CC1237" s="24"/>
      <c r="CD1237" s="24"/>
      <c r="CE1237" s="24"/>
      <c r="CF1237" s="24"/>
      <c r="CG1237" s="24"/>
    </row>
    <row r="1238" spans="1:85" s="30" customFormat="1" ht="12">
      <c r="A1238" s="6" t="s">
        <v>317</v>
      </c>
      <c r="B1238" s="5" t="s">
        <v>42</v>
      </c>
      <c r="C1238" s="5" t="s">
        <v>9</v>
      </c>
      <c r="D1238" s="5" t="s">
        <v>12</v>
      </c>
      <c r="E1238" s="5" t="s">
        <v>265</v>
      </c>
      <c r="F1238" s="5" t="s">
        <v>58</v>
      </c>
      <c r="G1238" s="121">
        <f>G1239</f>
        <v>570002.30000000005</v>
      </c>
      <c r="H1238" s="121">
        <f>H1239</f>
        <v>570002.30000000005</v>
      </c>
      <c r="I1238" s="121">
        <f>I1239</f>
        <v>566190.09</v>
      </c>
      <c r="J1238" s="117">
        <f t="shared" si="278"/>
        <v>99.33119392676133</v>
      </c>
      <c r="K1238" s="24"/>
      <c r="L1238" s="24"/>
      <c r="M1238" s="24"/>
      <c r="N1238" s="24"/>
      <c r="O1238" s="24"/>
      <c r="P1238" s="24"/>
      <c r="Q1238" s="24"/>
      <c r="R1238" s="24"/>
      <c r="S1238" s="24"/>
      <c r="T1238" s="24"/>
      <c r="U1238" s="24"/>
      <c r="V1238" s="24"/>
      <c r="W1238" s="24"/>
      <c r="X1238" s="24"/>
      <c r="Y1238" s="24"/>
      <c r="Z1238" s="24"/>
      <c r="AA1238" s="24"/>
      <c r="AB1238" s="24"/>
      <c r="AC1238" s="24"/>
      <c r="AD1238" s="24"/>
      <c r="AE1238" s="24"/>
      <c r="AF1238" s="24"/>
      <c r="AG1238" s="24"/>
      <c r="AH1238" s="24"/>
      <c r="AI1238" s="24"/>
      <c r="AJ1238" s="24"/>
      <c r="AK1238" s="24"/>
      <c r="AL1238" s="24"/>
      <c r="AM1238" s="24"/>
      <c r="AN1238" s="24"/>
      <c r="AO1238" s="24"/>
      <c r="AP1238" s="24"/>
      <c r="AQ1238" s="24"/>
      <c r="AR1238" s="24"/>
      <c r="AS1238" s="24"/>
      <c r="AT1238" s="24"/>
      <c r="AU1238" s="24"/>
      <c r="AV1238" s="24"/>
      <c r="AW1238" s="24"/>
      <c r="AX1238" s="24"/>
      <c r="AY1238" s="24"/>
      <c r="AZ1238" s="24"/>
      <c r="BA1238" s="24"/>
      <c r="BB1238" s="24"/>
      <c r="BC1238" s="24"/>
      <c r="BD1238" s="24"/>
      <c r="BE1238" s="24"/>
      <c r="BF1238" s="24"/>
      <c r="BG1238" s="24"/>
      <c r="BH1238" s="24"/>
      <c r="BI1238" s="24"/>
      <c r="BJ1238" s="24"/>
      <c r="BK1238" s="24"/>
      <c r="BL1238" s="24"/>
      <c r="BM1238" s="24"/>
      <c r="BN1238" s="24"/>
      <c r="BO1238" s="24"/>
      <c r="BP1238" s="24"/>
      <c r="BQ1238" s="24"/>
      <c r="BR1238" s="24"/>
      <c r="BS1238" s="24"/>
      <c r="BT1238" s="24"/>
      <c r="BU1238" s="24"/>
      <c r="BV1238" s="24"/>
      <c r="BW1238" s="24"/>
      <c r="BX1238" s="24"/>
      <c r="BY1238" s="24"/>
      <c r="BZ1238" s="24"/>
      <c r="CA1238" s="24"/>
      <c r="CB1238" s="24"/>
      <c r="CC1238" s="24"/>
      <c r="CD1238" s="24"/>
      <c r="CE1238" s="24"/>
      <c r="CF1238" s="24"/>
      <c r="CG1238" s="24"/>
    </row>
    <row r="1239" spans="1:85" s="30" customFormat="1" ht="11.25" customHeight="1">
      <c r="A1239" s="6" t="s">
        <v>78</v>
      </c>
      <c r="B1239" s="5" t="s">
        <v>42</v>
      </c>
      <c r="C1239" s="5" t="s">
        <v>9</v>
      </c>
      <c r="D1239" s="5" t="s">
        <v>12</v>
      </c>
      <c r="E1239" s="5" t="s">
        <v>265</v>
      </c>
      <c r="F1239" s="5" t="s">
        <v>59</v>
      </c>
      <c r="G1239" s="121">
        <v>570002.30000000005</v>
      </c>
      <c r="H1239" s="121">
        <v>570002.30000000005</v>
      </c>
      <c r="I1239" s="121">
        <v>566190.09</v>
      </c>
      <c r="J1239" s="117">
        <f t="shared" si="278"/>
        <v>99.33119392676133</v>
      </c>
      <c r="K1239" s="24"/>
      <c r="L1239" s="24"/>
      <c r="M1239" s="24"/>
      <c r="N1239" s="24"/>
      <c r="O1239" s="24"/>
      <c r="P1239" s="24"/>
      <c r="Q1239" s="24"/>
      <c r="R1239" s="24"/>
      <c r="S1239" s="24"/>
      <c r="T1239" s="24"/>
      <c r="U1239" s="24"/>
      <c r="V1239" s="24"/>
      <c r="W1239" s="24"/>
      <c r="X1239" s="24"/>
      <c r="Y1239" s="24"/>
      <c r="Z1239" s="24"/>
      <c r="AA1239" s="24"/>
      <c r="AB1239" s="24"/>
      <c r="AC1239" s="24"/>
      <c r="AD1239" s="24"/>
      <c r="AE1239" s="24"/>
      <c r="AF1239" s="24"/>
      <c r="AG1239" s="24"/>
      <c r="AH1239" s="24"/>
      <c r="AI1239" s="24"/>
      <c r="AJ1239" s="24"/>
      <c r="AK1239" s="24"/>
      <c r="AL1239" s="24"/>
      <c r="AM1239" s="24"/>
      <c r="AN1239" s="24"/>
      <c r="AO1239" s="24"/>
      <c r="AP1239" s="24"/>
      <c r="AQ1239" s="24"/>
      <c r="AR1239" s="24"/>
      <c r="AS1239" s="24"/>
      <c r="AT1239" s="24"/>
      <c r="AU1239" s="24"/>
      <c r="AV1239" s="24"/>
      <c r="AW1239" s="24"/>
      <c r="AX1239" s="24"/>
      <c r="AY1239" s="24"/>
      <c r="AZ1239" s="24"/>
      <c r="BA1239" s="24"/>
      <c r="BB1239" s="24"/>
      <c r="BC1239" s="24"/>
      <c r="BD1239" s="24"/>
      <c r="BE1239" s="24"/>
      <c r="BF1239" s="24"/>
      <c r="BG1239" s="24"/>
      <c r="BH1239" s="24"/>
      <c r="BI1239" s="24"/>
      <c r="BJ1239" s="24"/>
      <c r="BK1239" s="24"/>
      <c r="BL1239" s="24"/>
      <c r="BM1239" s="24"/>
      <c r="BN1239" s="24"/>
      <c r="BO1239" s="24"/>
      <c r="BP1239" s="24"/>
      <c r="BQ1239" s="24"/>
      <c r="BR1239" s="24"/>
      <c r="BS1239" s="24"/>
      <c r="BT1239" s="24"/>
      <c r="BU1239" s="24"/>
      <c r="BV1239" s="24"/>
      <c r="BW1239" s="24"/>
      <c r="BX1239" s="24"/>
      <c r="BY1239" s="24"/>
      <c r="BZ1239" s="24"/>
      <c r="CA1239" s="24"/>
      <c r="CB1239" s="24"/>
      <c r="CC1239" s="24"/>
      <c r="CD1239" s="24"/>
      <c r="CE1239" s="24"/>
      <c r="CF1239" s="24"/>
      <c r="CG1239" s="24"/>
    </row>
    <row r="1240" spans="1:85" s="30" customFormat="1" ht="12" hidden="1">
      <c r="A1240" s="6" t="s">
        <v>62</v>
      </c>
      <c r="B1240" s="5" t="s">
        <v>42</v>
      </c>
      <c r="C1240" s="5" t="s">
        <v>9</v>
      </c>
      <c r="D1240" s="5" t="s">
        <v>12</v>
      </c>
      <c r="E1240" s="5" t="s">
        <v>265</v>
      </c>
      <c r="F1240" s="5" t="s">
        <v>22</v>
      </c>
      <c r="G1240" s="121">
        <f>G1241</f>
        <v>0</v>
      </c>
      <c r="H1240" s="121">
        <f>H1241</f>
        <v>0</v>
      </c>
      <c r="I1240" s="121">
        <f>I1241</f>
        <v>0</v>
      </c>
      <c r="J1240" s="115" t="e">
        <f t="shared" si="278"/>
        <v>#DIV/0!</v>
      </c>
      <c r="K1240" s="24"/>
      <c r="L1240" s="24"/>
      <c r="M1240" s="24"/>
      <c r="N1240" s="24"/>
      <c r="O1240" s="24"/>
      <c r="P1240" s="24"/>
      <c r="Q1240" s="24"/>
      <c r="R1240" s="24"/>
      <c r="S1240" s="24"/>
      <c r="T1240" s="24"/>
      <c r="U1240" s="24"/>
      <c r="V1240" s="24"/>
      <c r="W1240" s="24"/>
      <c r="X1240" s="24"/>
      <c r="Y1240" s="24"/>
      <c r="Z1240" s="24"/>
      <c r="AA1240" s="24"/>
      <c r="AB1240" s="24"/>
      <c r="AC1240" s="24"/>
      <c r="AD1240" s="24"/>
      <c r="AE1240" s="24"/>
      <c r="AF1240" s="24"/>
      <c r="AG1240" s="24"/>
      <c r="AH1240" s="24"/>
      <c r="AI1240" s="24"/>
      <c r="AJ1240" s="24"/>
      <c r="AK1240" s="24"/>
      <c r="AL1240" s="24"/>
      <c r="AM1240" s="24"/>
      <c r="AN1240" s="24"/>
      <c r="AO1240" s="24"/>
      <c r="AP1240" s="24"/>
      <c r="AQ1240" s="24"/>
      <c r="AR1240" s="24"/>
      <c r="AS1240" s="24"/>
      <c r="AT1240" s="24"/>
      <c r="AU1240" s="24"/>
      <c r="AV1240" s="24"/>
      <c r="AW1240" s="24"/>
      <c r="AX1240" s="24"/>
      <c r="AY1240" s="24"/>
      <c r="AZ1240" s="24"/>
      <c r="BA1240" s="24"/>
      <c r="BB1240" s="24"/>
      <c r="BC1240" s="24"/>
      <c r="BD1240" s="24"/>
      <c r="BE1240" s="24"/>
      <c r="BF1240" s="24"/>
      <c r="BG1240" s="24"/>
      <c r="BH1240" s="24"/>
      <c r="BI1240" s="24"/>
      <c r="BJ1240" s="24"/>
      <c r="BK1240" s="24"/>
      <c r="BL1240" s="24"/>
      <c r="BM1240" s="24"/>
      <c r="BN1240" s="24"/>
      <c r="BO1240" s="24"/>
      <c r="BP1240" s="24"/>
      <c r="BQ1240" s="24"/>
      <c r="BR1240" s="24"/>
      <c r="BS1240" s="24"/>
      <c r="BT1240" s="24"/>
      <c r="BU1240" s="24"/>
      <c r="BV1240" s="24"/>
      <c r="BW1240" s="24"/>
      <c r="BX1240" s="24"/>
      <c r="BY1240" s="24"/>
      <c r="BZ1240" s="24"/>
      <c r="CA1240" s="24"/>
      <c r="CB1240" s="24"/>
      <c r="CC1240" s="24"/>
      <c r="CD1240" s="24"/>
      <c r="CE1240" s="24"/>
      <c r="CF1240" s="24"/>
      <c r="CG1240" s="24"/>
    </row>
    <row r="1241" spans="1:85" s="30" customFormat="1" ht="12" hidden="1">
      <c r="A1241" s="6" t="s">
        <v>63</v>
      </c>
      <c r="B1241" s="5" t="s">
        <v>42</v>
      </c>
      <c r="C1241" s="5" t="s">
        <v>9</v>
      </c>
      <c r="D1241" s="5" t="s">
        <v>12</v>
      </c>
      <c r="E1241" s="5" t="s">
        <v>265</v>
      </c>
      <c r="F1241" s="5" t="s">
        <v>61</v>
      </c>
      <c r="G1241" s="121"/>
      <c r="H1241" s="121"/>
      <c r="I1241" s="121"/>
      <c r="J1241" s="115" t="e">
        <f t="shared" si="278"/>
        <v>#DIV/0!</v>
      </c>
      <c r="K1241" s="24"/>
      <c r="L1241" s="24"/>
      <c r="M1241" s="24"/>
      <c r="N1241" s="24"/>
      <c r="O1241" s="24"/>
      <c r="P1241" s="24"/>
      <c r="Q1241" s="24"/>
      <c r="R1241" s="24"/>
      <c r="S1241" s="24"/>
      <c r="T1241" s="24"/>
      <c r="U1241" s="24"/>
      <c r="V1241" s="24"/>
      <c r="W1241" s="24"/>
      <c r="X1241" s="24"/>
      <c r="Y1241" s="24"/>
      <c r="Z1241" s="24"/>
      <c r="AA1241" s="24"/>
      <c r="AB1241" s="24"/>
      <c r="AC1241" s="24"/>
      <c r="AD1241" s="24"/>
      <c r="AE1241" s="24"/>
      <c r="AF1241" s="24"/>
      <c r="AG1241" s="24"/>
      <c r="AH1241" s="24"/>
      <c r="AI1241" s="24"/>
      <c r="AJ1241" s="24"/>
      <c r="AK1241" s="24"/>
      <c r="AL1241" s="24"/>
      <c r="AM1241" s="24"/>
      <c r="AN1241" s="24"/>
      <c r="AO1241" s="24"/>
      <c r="AP1241" s="24"/>
      <c r="AQ1241" s="24"/>
      <c r="AR1241" s="24"/>
      <c r="AS1241" s="24"/>
      <c r="AT1241" s="24"/>
      <c r="AU1241" s="24"/>
      <c r="AV1241" s="24"/>
      <c r="AW1241" s="24"/>
      <c r="AX1241" s="24"/>
      <c r="AY1241" s="24"/>
      <c r="AZ1241" s="24"/>
      <c r="BA1241" s="24"/>
      <c r="BB1241" s="24"/>
      <c r="BC1241" s="24"/>
      <c r="BD1241" s="24"/>
      <c r="BE1241" s="24"/>
      <c r="BF1241" s="24"/>
      <c r="BG1241" s="24"/>
      <c r="BH1241" s="24"/>
      <c r="BI1241" s="24"/>
      <c r="BJ1241" s="24"/>
      <c r="BK1241" s="24"/>
      <c r="BL1241" s="24"/>
      <c r="BM1241" s="24"/>
      <c r="BN1241" s="24"/>
      <c r="BO1241" s="24"/>
      <c r="BP1241" s="24"/>
      <c r="BQ1241" s="24"/>
      <c r="BR1241" s="24"/>
      <c r="BS1241" s="24"/>
      <c r="BT1241" s="24"/>
      <c r="BU1241" s="24"/>
      <c r="BV1241" s="24"/>
      <c r="BW1241" s="24"/>
      <c r="BX1241" s="24"/>
      <c r="BY1241" s="24"/>
      <c r="BZ1241" s="24"/>
      <c r="CA1241" s="24"/>
      <c r="CB1241" s="24"/>
      <c r="CC1241" s="24"/>
      <c r="CD1241" s="24"/>
      <c r="CE1241" s="24"/>
      <c r="CF1241" s="24"/>
      <c r="CG1241" s="24"/>
    </row>
    <row r="1242" spans="1:85" s="30" customFormat="1" ht="11.4">
      <c r="A1242" s="10" t="s">
        <v>31</v>
      </c>
      <c r="B1242" s="2" t="s">
        <v>42</v>
      </c>
      <c r="C1242" s="11" t="s">
        <v>13</v>
      </c>
      <c r="D1242" s="11"/>
      <c r="E1242" s="11"/>
      <c r="F1242" s="11"/>
      <c r="G1242" s="119">
        <f t="shared" ref="G1242:I1244" si="279">G1243</f>
        <v>13667540.57</v>
      </c>
      <c r="H1242" s="119">
        <f t="shared" si="279"/>
        <v>15140234.760000002</v>
      </c>
      <c r="I1242" s="119">
        <f t="shared" si="279"/>
        <v>14924473.010000002</v>
      </c>
      <c r="J1242" s="115">
        <f t="shared" si="278"/>
        <v>98.574911463261884</v>
      </c>
      <c r="K1242" s="24"/>
      <c r="L1242" s="24"/>
      <c r="M1242" s="24"/>
      <c r="N1242" s="24"/>
      <c r="O1242" s="24"/>
      <c r="P1242" s="24"/>
      <c r="Q1242" s="24"/>
      <c r="R1242" s="24"/>
      <c r="S1242" s="24"/>
      <c r="T1242" s="24"/>
      <c r="U1242" s="24"/>
      <c r="V1242" s="24"/>
      <c r="W1242" s="24"/>
      <c r="X1242" s="24"/>
      <c r="Y1242" s="24"/>
      <c r="Z1242" s="24"/>
      <c r="AA1242" s="24"/>
      <c r="AB1242" s="24"/>
      <c r="AC1242" s="24"/>
      <c r="AD1242" s="24"/>
      <c r="AE1242" s="24"/>
      <c r="AF1242" s="24"/>
      <c r="AG1242" s="24"/>
      <c r="AH1242" s="24"/>
      <c r="AI1242" s="24"/>
      <c r="AJ1242" s="24"/>
      <c r="AK1242" s="24"/>
      <c r="AL1242" s="24"/>
      <c r="AM1242" s="24"/>
      <c r="AN1242" s="24"/>
      <c r="AO1242" s="24"/>
      <c r="AP1242" s="24"/>
      <c r="AQ1242" s="24"/>
      <c r="AR1242" s="24"/>
      <c r="AS1242" s="24"/>
      <c r="AT1242" s="24"/>
      <c r="AU1242" s="24"/>
      <c r="AV1242" s="24"/>
      <c r="AW1242" s="24"/>
      <c r="AX1242" s="24"/>
      <c r="AY1242" s="24"/>
      <c r="AZ1242" s="24"/>
      <c r="BA1242" s="24"/>
      <c r="BB1242" s="24"/>
      <c r="BC1242" s="24"/>
      <c r="BD1242" s="24"/>
      <c r="BE1242" s="24"/>
      <c r="BF1242" s="24"/>
      <c r="BG1242" s="24"/>
      <c r="BH1242" s="24"/>
      <c r="BI1242" s="24"/>
      <c r="BJ1242" s="24"/>
      <c r="BK1242" s="24"/>
      <c r="BL1242" s="24"/>
      <c r="BM1242" s="24"/>
      <c r="BN1242" s="24"/>
      <c r="BO1242" s="24"/>
      <c r="BP1242" s="24"/>
      <c r="BQ1242" s="24"/>
      <c r="BR1242" s="24"/>
      <c r="BS1242" s="24"/>
      <c r="BT1242" s="24"/>
      <c r="BU1242" s="24"/>
      <c r="BV1242" s="24"/>
      <c r="BW1242" s="24"/>
      <c r="BX1242" s="24"/>
      <c r="BY1242" s="24"/>
      <c r="BZ1242" s="24"/>
      <c r="CA1242" s="24"/>
      <c r="CB1242" s="24"/>
      <c r="CC1242" s="24"/>
      <c r="CD1242" s="24"/>
      <c r="CE1242" s="24"/>
      <c r="CF1242" s="24"/>
      <c r="CG1242" s="24"/>
    </row>
    <row r="1243" spans="1:85" s="30" customFormat="1" ht="12">
      <c r="A1243" s="7" t="s">
        <v>35</v>
      </c>
      <c r="B1243" s="3" t="s">
        <v>42</v>
      </c>
      <c r="C1243" s="20" t="s">
        <v>13</v>
      </c>
      <c r="D1243" s="20" t="s">
        <v>14</v>
      </c>
      <c r="E1243" s="20"/>
      <c r="F1243" s="20"/>
      <c r="G1243" s="120">
        <f t="shared" si="279"/>
        <v>13667540.57</v>
      </c>
      <c r="H1243" s="120">
        <f t="shared" si="279"/>
        <v>15140234.760000002</v>
      </c>
      <c r="I1243" s="120">
        <f t="shared" si="279"/>
        <v>14924473.010000002</v>
      </c>
      <c r="J1243" s="116">
        <f t="shared" si="278"/>
        <v>98.574911463261884</v>
      </c>
      <c r="K1243" s="24"/>
      <c r="L1243" s="24"/>
      <c r="M1243" s="24"/>
      <c r="N1243" s="24"/>
      <c r="O1243" s="24"/>
      <c r="P1243" s="24"/>
      <c r="Q1243" s="24"/>
      <c r="R1243" s="24"/>
      <c r="S1243" s="24"/>
      <c r="T1243" s="24"/>
      <c r="U1243" s="24"/>
      <c r="V1243" s="24"/>
      <c r="W1243" s="24"/>
      <c r="X1243" s="24"/>
      <c r="Y1243" s="24"/>
      <c r="Z1243" s="24"/>
      <c r="AA1243" s="24"/>
      <c r="AB1243" s="24"/>
      <c r="AC1243" s="24"/>
      <c r="AD1243" s="24"/>
      <c r="AE1243" s="24"/>
      <c r="AF1243" s="24"/>
      <c r="AG1243" s="24"/>
      <c r="AH1243" s="24"/>
      <c r="AI1243" s="24"/>
      <c r="AJ1243" s="24"/>
      <c r="AK1243" s="24"/>
      <c r="AL1243" s="24"/>
      <c r="AM1243" s="24"/>
      <c r="AN1243" s="24"/>
      <c r="AO1243" s="24"/>
      <c r="AP1243" s="24"/>
      <c r="AQ1243" s="24"/>
      <c r="AR1243" s="24"/>
      <c r="AS1243" s="24"/>
      <c r="AT1243" s="24"/>
      <c r="AU1243" s="24"/>
      <c r="AV1243" s="24"/>
      <c r="AW1243" s="24"/>
      <c r="AX1243" s="24"/>
      <c r="AY1243" s="24"/>
      <c r="AZ1243" s="24"/>
      <c r="BA1243" s="24"/>
      <c r="BB1243" s="24"/>
      <c r="BC1243" s="24"/>
      <c r="BD1243" s="24"/>
      <c r="BE1243" s="24"/>
      <c r="BF1243" s="24"/>
      <c r="BG1243" s="24"/>
      <c r="BH1243" s="24"/>
      <c r="BI1243" s="24"/>
      <c r="BJ1243" s="24"/>
      <c r="BK1243" s="24"/>
      <c r="BL1243" s="24"/>
      <c r="BM1243" s="24"/>
      <c r="BN1243" s="24"/>
      <c r="BO1243" s="24"/>
      <c r="BP1243" s="24"/>
      <c r="BQ1243" s="24"/>
      <c r="BR1243" s="24"/>
      <c r="BS1243" s="24"/>
      <c r="BT1243" s="24"/>
      <c r="BU1243" s="24"/>
      <c r="BV1243" s="24"/>
      <c r="BW1243" s="24"/>
      <c r="BX1243" s="24"/>
      <c r="BY1243" s="24"/>
      <c r="BZ1243" s="24"/>
      <c r="CA1243" s="24"/>
      <c r="CB1243" s="24"/>
      <c r="CC1243" s="24"/>
      <c r="CD1243" s="24"/>
      <c r="CE1243" s="24"/>
      <c r="CF1243" s="24"/>
      <c r="CG1243" s="24"/>
    </row>
    <row r="1244" spans="1:85" s="30" customFormat="1" ht="18" customHeight="1">
      <c r="A1244" s="50" t="s">
        <v>572</v>
      </c>
      <c r="B1244" s="5" t="s">
        <v>42</v>
      </c>
      <c r="C1244" s="8" t="s">
        <v>13</v>
      </c>
      <c r="D1244" s="8" t="s">
        <v>14</v>
      </c>
      <c r="E1244" s="8" t="s">
        <v>136</v>
      </c>
      <c r="F1244" s="8"/>
      <c r="G1244" s="121">
        <f t="shared" si="279"/>
        <v>13667540.57</v>
      </c>
      <c r="H1244" s="121">
        <f t="shared" si="279"/>
        <v>15140234.760000002</v>
      </c>
      <c r="I1244" s="121">
        <f t="shared" si="279"/>
        <v>14924473.010000002</v>
      </c>
      <c r="J1244" s="117">
        <f t="shared" si="278"/>
        <v>98.574911463261884</v>
      </c>
      <c r="K1244" s="24"/>
      <c r="L1244" s="24"/>
      <c r="M1244" s="24"/>
      <c r="N1244" s="24"/>
      <c r="O1244" s="24"/>
      <c r="P1244" s="24"/>
      <c r="Q1244" s="24"/>
      <c r="R1244" s="24"/>
      <c r="S1244" s="24"/>
      <c r="T1244" s="24"/>
      <c r="U1244" s="24"/>
      <c r="V1244" s="24"/>
      <c r="W1244" s="24"/>
      <c r="X1244" s="24"/>
      <c r="Y1244" s="24"/>
      <c r="Z1244" s="24"/>
      <c r="AA1244" s="24"/>
      <c r="AB1244" s="24"/>
      <c r="AC1244" s="24"/>
      <c r="AD1244" s="24"/>
      <c r="AE1244" s="24"/>
      <c r="AF1244" s="24"/>
      <c r="AG1244" s="24"/>
      <c r="AH1244" s="24"/>
      <c r="AI1244" s="24"/>
      <c r="AJ1244" s="24"/>
      <c r="AK1244" s="24"/>
      <c r="AL1244" s="24"/>
      <c r="AM1244" s="24"/>
      <c r="AN1244" s="24"/>
      <c r="AO1244" s="24"/>
      <c r="AP1244" s="24"/>
      <c r="AQ1244" s="24"/>
      <c r="AR1244" s="24"/>
      <c r="AS1244" s="24"/>
      <c r="AT1244" s="24"/>
      <c r="AU1244" s="24"/>
      <c r="AV1244" s="24"/>
      <c r="AW1244" s="24"/>
      <c r="AX1244" s="24"/>
      <c r="AY1244" s="24"/>
      <c r="AZ1244" s="24"/>
      <c r="BA1244" s="24"/>
      <c r="BB1244" s="24"/>
      <c r="BC1244" s="24"/>
      <c r="BD1244" s="24"/>
      <c r="BE1244" s="24"/>
      <c r="BF1244" s="24"/>
      <c r="BG1244" s="24"/>
      <c r="BH1244" s="24"/>
      <c r="BI1244" s="24"/>
      <c r="BJ1244" s="24"/>
      <c r="BK1244" s="24"/>
      <c r="BL1244" s="24"/>
      <c r="BM1244" s="24"/>
      <c r="BN1244" s="24"/>
      <c r="BO1244" s="24"/>
      <c r="BP1244" s="24"/>
      <c r="BQ1244" s="24"/>
      <c r="BR1244" s="24"/>
      <c r="BS1244" s="24"/>
      <c r="BT1244" s="24"/>
      <c r="BU1244" s="24"/>
      <c r="BV1244" s="24"/>
      <c r="BW1244" s="24"/>
      <c r="BX1244" s="24"/>
      <c r="BY1244" s="24"/>
      <c r="BZ1244" s="24"/>
      <c r="CA1244" s="24"/>
      <c r="CB1244" s="24"/>
      <c r="CC1244" s="24"/>
      <c r="CD1244" s="24"/>
      <c r="CE1244" s="24"/>
      <c r="CF1244" s="24"/>
      <c r="CG1244" s="24"/>
    </row>
    <row r="1245" spans="1:85">
      <c r="A1245" s="6" t="s">
        <v>354</v>
      </c>
      <c r="B1245" s="5" t="s">
        <v>42</v>
      </c>
      <c r="C1245" s="8" t="s">
        <v>13</v>
      </c>
      <c r="D1245" s="8" t="s">
        <v>14</v>
      </c>
      <c r="E1245" s="8" t="s">
        <v>137</v>
      </c>
      <c r="F1245" s="8"/>
      <c r="G1245" s="121">
        <f>G1249+G1255+G1264+G1252+G1258+G1261+G1246</f>
        <v>13667540.57</v>
      </c>
      <c r="H1245" s="121">
        <f>H1249+H1255+H1264+H1252+H1258+H1261+H1246</f>
        <v>15140234.760000002</v>
      </c>
      <c r="I1245" s="121">
        <f>I1249+I1255+I1264+I1252+I1258+I1261+I1246</f>
        <v>14924473.010000002</v>
      </c>
      <c r="J1245" s="117">
        <f t="shared" si="278"/>
        <v>98.574911463261884</v>
      </c>
      <c r="K1245" s="25"/>
      <c r="L1245" s="25"/>
      <c r="M1245" s="25"/>
      <c r="N1245" s="25"/>
      <c r="O1245" s="25"/>
      <c r="P1245" s="25"/>
      <c r="Q1245" s="25"/>
      <c r="R1245" s="25"/>
      <c r="S1245" s="25"/>
      <c r="T1245" s="25"/>
      <c r="U1245" s="25"/>
      <c r="V1245" s="25"/>
      <c r="W1245" s="25"/>
      <c r="X1245" s="25"/>
      <c r="Y1245" s="25"/>
      <c r="Z1245" s="25"/>
      <c r="AA1245" s="25"/>
      <c r="AB1245" s="25"/>
      <c r="AC1245" s="25"/>
      <c r="AD1245" s="25"/>
      <c r="AE1245" s="25"/>
      <c r="AF1245" s="25"/>
      <c r="AG1245" s="25"/>
      <c r="AH1245" s="25"/>
      <c r="AI1245" s="25"/>
      <c r="AJ1245" s="25"/>
      <c r="AK1245" s="25"/>
      <c r="AL1245" s="25"/>
      <c r="AM1245" s="25"/>
      <c r="AN1245" s="25"/>
      <c r="AO1245" s="25"/>
      <c r="AP1245" s="25"/>
      <c r="AQ1245" s="25"/>
      <c r="AR1245" s="25"/>
      <c r="AS1245" s="25"/>
      <c r="AT1245" s="25"/>
      <c r="AU1245" s="25"/>
      <c r="AV1245" s="25"/>
      <c r="AW1245" s="25"/>
      <c r="AX1245" s="25"/>
      <c r="AY1245" s="25"/>
      <c r="AZ1245" s="25"/>
      <c r="BA1245" s="25"/>
      <c r="BB1245" s="25"/>
      <c r="BC1245" s="25"/>
      <c r="BD1245" s="25"/>
      <c r="BE1245" s="25"/>
      <c r="BF1245" s="25"/>
      <c r="BG1245" s="25"/>
      <c r="BH1245" s="25"/>
      <c r="BI1245" s="25"/>
      <c r="BJ1245" s="25"/>
      <c r="BK1245" s="25"/>
      <c r="BL1245" s="25"/>
      <c r="BM1245" s="25"/>
      <c r="BN1245" s="25"/>
      <c r="BO1245" s="25"/>
      <c r="BP1245" s="25"/>
      <c r="BQ1245" s="25"/>
      <c r="BR1245" s="25"/>
      <c r="BS1245" s="25"/>
      <c r="BT1245" s="25"/>
      <c r="BU1245" s="25"/>
      <c r="BV1245" s="25"/>
      <c r="BW1245" s="25"/>
      <c r="BX1245" s="25"/>
      <c r="BY1245" s="25"/>
      <c r="BZ1245" s="25"/>
      <c r="CA1245" s="25"/>
      <c r="CB1245" s="25"/>
      <c r="CC1245" s="25"/>
      <c r="CD1245" s="25"/>
      <c r="CE1245" s="25"/>
      <c r="CF1245" s="25"/>
      <c r="CG1245" s="25"/>
    </row>
    <row r="1246" spans="1:85" s="30" customFormat="1" ht="108">
      <c r="A1246" s="6" t="s">
        <v>533</v>
      </c>
      <c r="B1246" s="5" t="s">
        <v>42</v>
      </c>
      <c r="C1246" s="8" t="s">
        <v>13</v>
      </c>
      <c r="D1246" s="8" t="s">
        <v>14</v>
      </c>
      <c r="E1246" s="8" t="s">
        <v>520</v>
      </c>
      <c r="F1246" s="8"/>
      <c r="G1246" s="121">
        <f t="shared" ref="G1246:I1247" si="280">G1247</f>
        <v>0</v>
      </c>
      <c r="H1246" s="121">
        <f t="shared" si="280"/>
        <v>887184.96</v>
      </c>
      <c r="I1246" s="121">
        <f t="shared" si="280"/>
        <v>887184.96</v>
      </c>
      <c r="J1246" s="117">
        <f t="shared" si="278"/>
        <v>100</v>
      </c>
      <c r="K1246" s="24"/>
      <c r="L1246" s="24"/>
      <c r="M1246" s="24"/>
      <c r="N1246" s="24"/>
      <c r="O1246" s="24"/>
      <c r="P1246" s="24"/>
      <c r="Q1246" s="24"/>
      <c r="R1246" s="24"/>
      <c r="S1246" s="24"/>
      <c r="T1246" s="24"/>
      <c r="U1246" s="24"/>
      <c r="V1246" s="24"/>
      <c r="W1246" s="24"/>
      <c r="X1246" s="24"/>
      <c r="Y1246" s="24"/>
      <c r="Z1246" s="24"/>
      <c r="AA1246" s="24"/>
      <c r="AB1246" s="24"/>
      <c r="AC1246" s="24"/>
      <c r="AD1246" s="24"/>
      <c r="AE1246" s="24"/>
      <c r="AF1246" s="24"/>
      <c r="AG1246" s="24"/>
      <c r="AH1246" s="24"/>
      <c r="AI1246" s="24"/>
      <c r="AJ1246" s="24"/>
      <c r="AK1246" s="24"/>
      <c r="AL1246" s="24"/>
      <c r="AM1246" s="24"/>
      <c r="AN1246" s="24"/>
      <c r="AO1246" s="24"/>
      <c r="AP1246" s="24"/>
      <c r="AQ1246" s="24"/>
      <c r="AR1246" s="24"/>
      <c r="AS1246" s="24"/>
      <c r="AT1246" s="24"/>
      <c r="AU1246" s="24"/>
      <c r="AV1246" s="24"/>
      <c r="AW1246" s="24"/>
      <c r="AX1246" s="24"/>
      <c r="AY1246" s="24"/>
      <c r="AZ1246" s="24"/>
      <c r="BA1246" s="24"/>
      <c r="BB1246" s="24"/>
      <c r="BC1246" s="24"/>
      <c r="BD1246" s="24"/>
      <c r="BE1246" s="24"/>
      <c r="BF1246" s="24"/>
      <c r="BG1246" s="24"/>
      <c r="BH1246" s="24"/>
      <c r="BI1246" s="24"/>
      <c r="BJ1246" s="24"/>
      <c r="BK1246" s="24"/>
      <c r="BL1246" s="24"/>
      <c r="BM1246" s="24"/>
      <c r="BN1246" s="24"/>
      <c r="BO1246" s="24"/>
      <c r="BP1246" s="24"/>
      <c r="BQ1246" s="24"/>
      <c r="BR1246" s="24"/>
      <c r="BS1246" s="24"/>
      <c r="BT1246" s="24"/>
      <c r="BU1246" s="24"/>
      <c r="BV1246" s="24"/>
      <c r="BW1246" s="24"/>
      <c r="BX1246" s="24"/>
      <c r="BY1246" s="24"/>
      <c r="BZ1246" s="24"/>
      <c r="CA1246" s="24"/>
      <c r="CB1246" s="24"/>
      <c r="CC1246" s="24"/>
      <c r="CD1246" s="24"/>
      <c r="CE1246" s="24"/>
      <c r="CF1246" s="24"/>
      <c r="CG1246" s="24"/>
    </row>
    <row r="1247" spans="1:85" s="30" customFormat="1" ht="24">
      <c r="A1247" s="6" t="s">
        <v>84</v>
      </c>
      <c r="B1247" s="5" t="s">
        <v>42</v>
      </c>
      <c r="C1247" s="8" t="s">
        <v>13</v>
      </c>
      <c r="D1247" s="8" t="s">
        <v>14</v>
      </c>
      <c r="E1247" s="8" t="s">
        <v>520</v>
      </c>
      <c r="F1247" s="8" t="s">
        <v>83</v>
      </c>
      <c r="G1247" s="121">
        <f t="shared" si="280"/>
        <v>0</v>
      </c>
      <c r="H1247" s="121">
        <f t="shared" si="280"/>
        <v>887184.96</v>
      </c>
      <c r="I1247" s="121">
        <f t="shared" si="280"/>
        <v>887184.96</v>
      </c>
      <c r="J1247" s="117">
        <f t="shared" si="278"/>
        <v>100</v>
      </c>
      <c r="K1247" s="24"/>
      <c r="L1247" s="24"/>
      <c r="M1247" s="24"/>
      <c r="N1247" s="24"/>
      <c r="O1247" s="24"/>
      <c r="P1247" s="24"/>
      <c r="Q1247" s="24"/>
      <c r="R1247" s="24"/>
      <c r="S1247" s="24"/>
      <c r="T1247" s="24"/>
      <c r="U1247" s="24"/>
      <c r="V1247" s="24"/>
      <c r="W1247" s="24"/>
      <c r="X1247" s="24"/>
      <c r="Y1247" s="24"/>
      <c r="Z1247" s="24"/>
      <c r="AA1247" s="24"/>
      <c r="AB1247" s="24"/>
      <c r="AC1247" s="24"/>
      <c r="AD1247" s="24"/>
      <c r="AE1247" s="24"/>
      <c r="AF1247" s="24"/>
      <c r="AG1247" s="24"/>
      <c r="AH1247" s="24"/>
      <c r="AI1247" s="24"/>
      <c r="AJ1247" s="24"/>
      <c r="AK1247" s="24"/>
      <c r="AL1247" s="24"/>
      <c r="AM1247" s="24"/>
      <c r="AN1247" s="24"/>
      <c r="AO1247" s="24"/>
      <c r="AP1247" s="24"/>
      <c r="AQ1247" s="24"/>
      <c r="AR1247" s="24"/>
      <c r="AS1247" s="24"/>
      <c r="AT1247" s="24"/>
      <c r="AU1247" s="24"/>
      <c r="AV1247" s="24"/>
      <c r="AW1247" s="24"/>
      <c r="AX1247" s="24"/>
      <c r="AY1247" s="24"/>
      <c r="AZ1247" s="24"/>
      <c r="BA1247" s="24"/>
      <c r="BB1247" s="24"/>
      <c r="BC1247" s="24"/>
      <c r="BD1247" s="24"/>
      <c r="BE1247" s="24"/>
      <c r="BF1247" s="24"/>
      <c r="BG1247" s="24"/>
      <c r="BH1247" s="24"/>
      <c r="BI1247" s="24"/>
      <c r="BJ1247" s="24"/>
      <c r="BK1247" s="24"/>
      <c r="BL1247" s="24"/>
      <c r="BM1247" s="24"/>
      <c r="BN1247" s="24"/>
      <c r="BO1247" s="24"/>
      <c r="BP1247" s="24"/>
      <c r="BQ1247" s="24"/>
      <c r="BR1247" s="24"/>
      <c r="BS1247" s="24"/>
      <c r="BT1247" s="24"/>
      <c r="BU1247" s="24"/>
      <c r="BV1247" s="24"/>
      <c r="BW1247" s="24"/>
      <c r="BX1247" s="24"/>
      <c r="BY1247" s="24"/>
      <c r="BZ1247" s="24"/>
      <c r="CA1247" s="24"/>
      <c r="CB1247" s="24"/>
      <c r="CC1247" s="24"/>
      <c r="CD1247" s="24"/>
      <c r="CE1247" s="24"/>
      <c r="CF1247" s="24"/>
      <c r="CG1247" s="24"/>
    </row>
    <row r="1248" spans="1:85" s="30" customFormat="1" ht="12">
      <c r="A1248" s="6" t="s">
        <v>156</v>
      </c>
      <c r="B1248" s="5" t="s">
        <v>42</v>
      </c>
      <c r="C1248" s="8" t="s">
        <v>13</v>
      </c>
      <c r="D1248" s="8" t="s">
        <v>14</v>
      </c>
      <c r="E1248" s="8" t="s">
        <v>520</v>
      </c>
      <c r="F1248" s="8" t="s">
        <v>157</v>
      </c>
      <c r="G1248" s="121"/>
      <c r="H1248" s="121">
        <v>887184.96</v>
      </c>
      <c r="I1248" s="121">
        <v>887184.96</v>
      </c>
      <c r="J1248" s="117">
        <f t="shared" si="278"/>
        <v>100</v>
      </c>
      <c r="K1248" s="24"/>
      <c r="L1248" s="24"/>
      <c r="M1248" s="24"/>
      <c r="N1248" s="24"/>
      <c r="O1248" s="24"/>
      <c r="P1248" s="24"/>
      <c r="Q1248" s="24"/>
      <c r="R1248" s="24"/>
      <c r="S1248" s="24"/>
      <c r="T1248" s="24"/>
      <c r="U1248" s="24"/>
      <c r="V1248" s="24"/>
      <c r="W1248" s="24"/>
      <c r="X1248" s="24"/>
      <c r="Y1248" s="24"/>
      <c r="Z1248" s="24"/>
      <c r="AA1248" s="24"/>
      <c r="AB1248" s="24"/>
      <c r="AC1248" s="24"/>
      <c r="AD1248" s="24"/>
      <c r="AE1248" s="24"/>
      <c r="AF1248" s="24"/>
      <c r="AG1248" s="24"/>
      <c r="AH1248" s="24"/>
      <c r="AI1248" s="24"/>
      <c r="AJ1248" s="24"/>
      <c r="AK1248" s="24"/>
      <c r="AL1248" s="24"/>
      <c r="AM1248" s="24"/>
      <c r="AN1248" s="24"/>
      <c r="AO1248" s="24"/>
      <c r="AP1248" s="24"/>
      <c r="AQ1248" s="24"/>
      <c r="AR1248" s="24"/>
      <c r="AS1248" s="24"/>
      <c r="AT1248" s="24"/>
      <c r="AU1248" s="24"/>
      <c r="AV1248" s="24"/>
      <c r="AW1248" s="24"/>
      <c r="AX1248" s="24"/>
      <c r="AY1248" s="24"/>
      <c r="AZ1248" s="24"/>
      <c r="BA1248" s="24"/>
      <c r="BB1248" s="24"/>
      <c r="BC1248" s="24"/>
      <c r="BD1248" s="24"/>
      <c r="BE1248" s="24"/>
      <c r="BF1248" s="24"/>
      <c r="BG1248" s="24"/>
      <c r="BH1248" s="24"/>
      <c r="BI1248" s="24"/>
      <c r="BJ1248" s="24"/>
      <c r="BK1248" s="24"/>
      <c r="BL1248" s="24"/>
      <c r="BM1248" s="24"/>
      <c r="BN1248" s="24"/>
      <c r="BO1248" s="24"/>
      <c r="BP1248" s="24"/>
      <c r="BQ1248" s="24"/>
      <c r="BR1248" s="24"/>
      <c r="BS1248" s="24"/>
      <c r="BT1248" s="24"/>
      <c r="BU1248" s="24"/>
      <c r="BV1248" s="24"/>
      <c r="BW1248" s="24"/>
      <c r="BX1248" s="24"/>
      <c r="BY1248" s="24"/>
      <c r="BZ1248" s="24"/>
      <c r="CA1248" s="24"/>
      <c r="CB1248" s="24"/>
      <c r="CC1248" s="24"/>
      <c r="CD1248" s="24"/>
      <c r="CE1248" s="24"/>
      <c r="CF1248" s="24"/>
      <c r="CG1248" s="24"/>
    </row>
    <row r="1249" spans="1:85" s="30" customFormat="1" ht="24">
      <c r="A1249" s="6" t="s">
        <v>106</v>
      </c>
      <c r="B1249" s="5" t="s">
        <v>42</v>
      </c>
      <c r="C1249" s="8" t="s">
        <v>13</v>
      </c>
      <c r="D1249" s="8" t="s">
        <v>14</v>
      </c>
      <c r="E1249" s="8" t="s">
        <v>521</v>
      </c>
      <c r="F1249" s="8"/>
      <c r="G1249" s="121">
        <f t="shared" ref="G1249:I1250" si="281">G1250</f>
        <v>4000269.9</v>
      </c>
      <c r="H1249" s="121">
        <f t="shared" si="281"/>
        <v>5116773.2</v>
      </c>
      <c r="I1249" s="121">
        <f t="shared" si="281"/>
        <v>5116773.2</v>
      </c>
      <c r="J1249" s="117">
        <f t="shared" si="278"/>
        <v>100</v>
      </c>
      <c r="K1249" s="24"/>
      <c r="L1249" s="24"/>
      <c r="M1249" s="24"/>
      <c r="N1249" s="24"/>
      <c r="O1249" s="24"/>
      <c r="P1249" s="24"/>
      <c r="Q1249" s="24"/>
      <c r="R1249" s="24"/>
      <c r="S1249" s="24"/>
      <c r="T1249" s="24"/>
      <c r="U1249" s="24"/>
      <c r="V1249" s="24"/>
      <c r="W1249" s="24"/>
      <c r="X1249" s="24"/>
      <c r="Y1249" s="24"/>
      <c r="Z1249" s="24"/>
      <c r="AA1249" s="24"/>
      <c r="AB1249" s="24"/>
      <c r="AC1249" s="24"/>
      <c r="AD1249" s="24"/>
      <c r="AE1249" s="24"/>
      <c r="AF1249" s="24"/>
      <c r="AG1249" s="24"/>
      <c r="AH1249" s="24"/>
      <c r="AI1249" s="24"/>
      <c r="AJ1249" s="24"/>
      <c r="AK1249" s="24"/>
      <c r="AL1249" s="24"/>
      <c r="AM1249" s="24"/>
      <c r="AN1249" s="24"/>
      <c r="AO1249" s="24"/>
      <c r="AP1249" s="24"/>
      <c r="AQ1249" s="24"/>
      <c r="AR1249" s="24"/>
      <c r="AS1249" s="24"/>
      <c r="AT1249" s="24"/>
      <c r="AU1249" s="24"/>
      <c r="AV1249" s="24"/>
      <c r="AW1249" s="24"/>
      <c r="AX1249" s="24"/>
      <c r="AY1249" s="24"/>
      <c r="AZ1249" s="24"/>
      <c r="BA1249" s="24"/>
      <c r="BB1249" s="24"/>
      <c r="BC1249" s="24"/>
      <c r="BD1249" s="24"/>
      <c r="BE1249" s="24"/>
      <c r="BF1249" s="24"/>
      <c r="BG1249" s="24"/>
      <c r="BH1249" s="24"/>
      <c r="BI1249" s="24"/>
      <c r="BJ1249" s="24"/>
      <c r="BK1249" s="24"/>
      <c r="BL1249" s="24"/>
      <c r="BM1249" s="24"/>
      <c r="BN1249" s="24"/>
      <c r="BO1249" s="24"/>
      <c r="BP1249" s="24"/>
      <c r="BQ1249" s="24"/>
      <c r="BR1249" s="24"/>
      <c r="BS1249" s="24"/>
      <c r="BT1249" s="24"/>
      <c r="BU1249" s="24"/>
      <c r="BV1249" s="24"/>
      <c r="BW1249" s="24"/>
      <c r="BX1249" s="24"/>
      <c r="BY1249" s="24"/>
      <c r="BZ1249" s="24"/>
      <c r="CA1249" s="24"/>
      <c r="CB1249" s="24"/>
      <c r="CC1249" s="24"/>
      <c r="CD1249" s="24"/>
      <c r="CE1249" s="24"/>
      <c r="CF1249" s="24"/>
      <c r="CG1249" s="24"/>
    </row>
    <row r="1250" spans="1:85" s="30" customFormat="1" ht="24">
      <c r="A1250" s="6" t="s">
        <v>84</v>
      </c>
      <c r="B1250" s="5" t="s">
        <v>42</v>
      </c>
      <c r="C1250" s="8" t="s">
        <v>13</v>
      </c>
      <c r="D1250" s="8" t="s">
        <v>14</v>
      </c>
      <c r="E1250" s="8" t="s">
        <v>521</v>
      </c>
      <c r="F1250" s="8" t="s">
        <v>83</v>
      </c>
      <c r="G1250" s="121">
        <f t="shared" si="281"/>
        <v>4000269.9</v>
      </c>
      <c r="H1250" s="121">
        <f t="shared" si="281"/>
        <v>5116773.2</v>
      </c>
      <c r="I1250" s="121">
        <f t="shared" si="281"/>
        <v>5116773.2</v>
      </c>
      <c r="J1250" s="117">
        <f t="shared" si="278"/>
        <v>100</v>
      </c>
      <c r="K1250" s="24"/>
      <c r="L1250" s="24"/>
      <c r="M1250" s="24"/>
      <c r="N1250" s="24"/>
      <c r="O1250" s="24"/>
      <c r="P1250" s="24"/>
      <c r="Q1250" s="24"/>
      <c r="R1250" s="24"/>
      <c r="S1250" s="24"/>
      <c r="T1250" s="24"/>
      <c r="U1250" s="24"/>
      <c r="V1250" s="24"/>
      <c r="W1250" s="24"/>
      <c r="X1250" s="24"/>
      <c r="Y1250" s="24"/>
      <c r="Z1250" s="24"/>
      <c r="AA1250" s="24"/>
      <c r="AB1250" s="24"/>
      <c r="AC1250" s="24"/>
      <c r="AD1250" s="24"/>
      <c r="AE1250" s="24"/>
      <c r="AF1250" s="24"/>
      <c r="AG1250" s="24"/>
      <c r="AH1250" s="24"/>
      <c r="AI1250" s="24"/>
      <c r="AJ1250" s="24"/>
      <c r="AK1250" s="24"/>
      <c r="AL1250" s="24"/>
      <c r="AM1250" s="24"/>
      <c r="AN1250" s="24"/>
      <c r="AO1250" s="24"/>
      <c r="AP1250" s="24"/>
      <c r="AQ1250" s="24"/>
      <c r="AR1250" s="24"/>
      <c r="AS1250" s="24"/>
      <c r="AT1250" s="24"/>
      <c r="AU1250" s="24"/>
      <c r="AV1250" s="24"/>
      <c r="AW1250" s="24"/>
      <c r="AX1250" s="24"/>
      <c r="AY1250" s="24"/>
      <c r="AZ1250" s="24"/>
      <c r="BA1250" s="24"/>
      <c r="BB1250" s="24"/>
      <c r="BC1250" s="24"/>
      <c r="BD1250" s="24"/>
      <c r="BE1250" s="24"/>
      <c r="BF1250" s="24"/>
      <c r="BG1250" s="24"/>
      <c r="BH1250" s="24"/>
      <c r="BI1250" s="24"/>
      <c r="BJ1250" s="24"/>
      <c r="BK1250" s="24"/>
      <c r="BL1250" s="24"/>
      <c r="BM1250" s="24"/>
      <c r="BN1250" s="24"/>
      <c r="BO1250" s="24"/>
      <c r="BP1250" s="24"/>
      <c r="BQ1250" s="24"/>
      <c r="BR1250" s="24"/>
      <c r="BS1250" s="24"/>
      <c r="BT1250" s="24"/>
      <c r="BU1250" s="24"/>
      <c r="BV1250" s="24"/>
      <c r="BW1250" s="24"/>
      <c r="BX1250" s="24"/>
      <c r="BY1250" s="24"/>
      <c r="BZ1250" s="24"/>
      <c r="CA1250" s="24"/>
      <c r="CB1250" s="24"/>
      <c r="CC1250" s="24"/>
      <c r="CD1250" s="24"/>
      <c r="CE1250" s="24"/>
      <c r="CF1250" s="24"/>
      <c r="CG1250" s="24"/>
    </row>
    <row r="1251" spans="1:85" s="30" customFormat="1" ht="12">
      <c r="A1251" s="6" t="s">
        <v>156</v>
      </c>
      <c r="B1251" s="5" t="s">
        <v>42</v>
      </c>
      <c r="C1251" s="8" t="s">
        <v>13</v>
      </c>
      <c r="D1251" s="8" t="s">
        <v>14</v>
      </c>
      <c r="E1251" s="8" t="s">
        <v>521</v>
      </c>
      <c r="F1251" s="8" t="s">
        <v>157</v>
      </c>
      <c r="G1251" s="121">
        <v>4000269.9</v>
      </c>
      <c r="H1251" s="121">
        <v>5116773.2</v>
      </c>
      <c r="I1251" s="121">
        <v>5116773.2</v>
      </c>
      <c r="J1251" s="117">
        <f t="shared" si="278"/>
        <v>100</v>
      </c>
      <c r="K1251" s="24"/>
      <c r="L1251" s="24"/>
      <c r="M1251" s="24"/>
      <c r="N1251" s="24"/>
      <c r="O1251" s="24"/>
      <c r="P1251" s="24"/>
      <c r="Q1251" s="24"/>
      <c r="R1251" s="24"/>
      <c r="S1251" s="24"/>
      <c r="T1251" s="24"/>
      <c r="U1251" s="24"/>
      <c r="V1251" s="24"/>
      <c r="W1251" s="24"/>
      <c r="X1251" s="24"/>
      <c r="Y1251" s="24"/>
      <c r="Z1251" s="24"/>
      <c r="AA1251" s="24"/>
      <c r="AB1251" s="24"/>
      <c r="AC1251" s="24"/>
      <c r="AD1251" s="24"/>
      <c r="AE1251" s="24"/>
      <c r="AF1251" s="24"/>
      <c r="AG1251" s="24"/>
      <c r="AH1251" s="24"/>
      <c r="AI1251" s="24"/>
      <c r="AJ1251" s="24"/>
      <c r="AK1251" s="24"/>
      <c r="AL1251" s="24"/>
      <c r="AM1251" s="24"/>
      <c r="AN1251" s="24"/>
      <c r="AO1251" s="24"/>
      <c r="AP1251" s="24"/>
      <c r="AQ1251" s="24"/>
      <c r="AR1251" s="24"/>
      <c r="AS1251" s="24"/>
      <c r="AT1251" s="24"/>
      <c r="AU1251" s="24"/>
      <c r="AV1251" s="24"/>
      <c r="AW1251" s="24"/>
      <c r="AX1251" s="24"/>
      <c r="AY1251" s="24"/>
      <c r="AZ1251" s="24"/>
      <c r="BA1251" s="24"/>
      <c r="BB1251" s="24"/>
      <c r="BC1251" s="24"/>
      <c r="BD1251" s="24"/>
      <c r="BE1251" s="24"/>
      <c r="BF1251" s="24"/>
      <c r="BG1251" s="24"/>
      <c r="BH1251" s="24"/>
      <c r="BI1251" s="24"/>
      <c r="BJ1251" s="24"/>
      <c r="BK1251" s="24"/>
      <c r="BL1251" s="24"/>
      <c r="BM1251" s="24"/>
      <c r="BN1251" s="24"/>
      <c r="BO1251" s="24"/>
      <c r="BP1251" s="24"/>
      <c r="BQ1251" s="24"/>
      <c r="BR1251" s="24"/>
      <c r="BS1251" s="24"/>
      <c r="BT1251" s="24"/>
      <c r="BU1251" s="24"/>
      <c r="BV1251" s="24"/>
      <c r="BW1251" s="24"/>
      <c r="BX1251" s="24"/>
      <c r="BY1251" s="24"/>
      <c r="BZ1251" s="24"/>
      <c r="CA1251" s="24"/>
      <c r="CB1251" s="24"/>
      <c r="CC1251" s="24"/>
      <c r="CD1251" s="24"/>
      <c r="CE1251" s="24"/>
      <c r="CF1251" s="24"/>
      <c r="CG1251" s="24"/>
    </row>
    <row r="1252" spans="1:85" s="30" customFormat="1" ht="24">
      <c r="A1252" s="6" t="s">
        <v>181</v>
      </c>
      <c r="B1252" s="5" t="s">
        <v>42</v>
      </c>
      <c r="C1252" s="8" t="s">
        <v>13</v>
      </c>
      <c r="D1252" s="8" t="s">
        <v>14</v>
      </c>
      <c r="E1252" s="8" t="s">
        <v>180</v>
      </c>
      <c r="F1252" s="8"/>
      <c r="G1252" s="121">
        <f t="shared" ref="G1252:I1253" si="282">G1253</f>
        <v>1795556</v>
      </c>
      <c r="H1252" s="121">
        <f t="shared" si="282"/>
        <v>1747723.65</v>
      </c>
      <c r="I1252" s="121">
        <f t="shared" si="282"/>
        <v>1727192.58</v>
      </c>
      <c r="J1252" s="117">
        <f t="shared" si="278"/>
        <v>98.825267942102869</v>
      </c>
      <c r="K1252" s="79"/>
      <c r="L1252" s="79"/>
      <c r="M1252" s="24"/>
      <c r="N1252" s="24"/>
      <c r="O1252" s="24"/>
      <c r="P1252" s="24"/>
      <c r="Q1252" s="24"/>
      <c r="R1252" s="24"/>
      <c r="S1252" s="24"/>
      <c r="T1252" s="24"/>
      <c r="U1252" s="24"/>
      <c r="V1252" s="24"/>
      <c r="W1252" s="24"/>
      <c r="X1252" s="24"/>
      <c r="Y1252" s="24"/>
      <c r="Z1252" s="24"/>
      <c r="AA1252" s="24"/>
      <c r="AB1252" s="24"/>
      <c r="AC1252" s="24"/>
      <c r="AD1252" s="24"/>
      <c r="AE1252" s="24"/>
      <c r="AF1252" s="24"/>
      <c r="AG1252" s="24"/>
      <c r="AH1252" s="24"/>
      <c r="AI1252" s="24"/>
      <c r="AJ1252" s="24"/>
      <c r="AK1252" s="24"/>
      <c r="AL1252" s="24"/>
      <c r="AM1252" s="24"/>
      <c r="AN1252" s="24"/>
      <c r="AO1252" s="24"/>
      <c r="AP1252" s="24"/>
      <c r="AQ1252" s="24"/>
      <c r="AR1252" s="24"/>
      <c r="AS1252" s="24"/>
      <c r="AT1252" s="24"/>
      <c r="AU1252" s="24"/>
      <c r="AV1252" s="24"/>
      <c r="AW1252" s="24"/>
      <c r="AX1252" s="24"/>
      <c r="AY1252" s="24"/>
      <c r="AZ1252" s="24"/>
      <c r="BA1252" s="24"/>
      <c r="BB1252" s="24"/>
      <c r="BC1252" s="24"/>
      <c r="BD1252" s="24"/>
      <c r="BE1252" s="24"/>
      <c r="BF1252" s="24"/>
      <c r="BG1252" s="24"/>
      <c r="BH1252" s="24"/>
      <c r="BI1252" s="24"/>
      <c r="BJ1252" s="24"/>
      <c r="BK1252" s="24"/>
      <c r="BL1252" s="24"/>
      <c r="BM1252" s="24"/>
      <c r="BN1252" s="24"/>
      <c r="BO1252" s="24"/>
      <c r="BP1252" s="24"/>
      <c r="BQ1252" s="24"/>
      <c r="BR1252" s="24"/>
      <c r="BS1252" s="24"/>
      <c r="BT1252" s="24"/>
      <c r="BU1252" s="24"/>
      <c r="BV1252" s="24"/>
      <c r="BW1252" s="24"/>
      <c r="BX1252" s="24"/>
      <c r="BY1252" s="24"/>
      <c r="BZ1252" s="24"/>
      <c r="CA1252" s="24"/>
      <c r="CB1252" s="24"/>
      <c r="CC1252" s="24"/>
      <c r="CD1252" s="24"/>
      <c r="CE1252" s="24"/>
      <c r="CF1252" s="24"/>
      <c r="CG1252" s="24"/>
    </row>
    <row r="1253" spans="1:85" s="30" customFormat="1" ht="24">
      <c r="A1253" s="6" t="s">
        <v>84</v>
      </c>
      <c r="B1253" s="5" t="s">
        <v>42</v>
      </c>
      <c r="C1253" s="8" t="s">
        <v>13</v>
      </c>
      <c r="D1253" s="8" t="s">
        <v>14</v>
      </c>
      <c r="E1253" s="8" t="s">
        <v>180</v>
      </c>
      <c r="F1253" s="8" t="s">
        <v>83</v>
      </c>
      <c r="G1253" s="121">
        <f t="shared" si="282"/>
        <v>1795556</v>
      </c>
      <c r="H1253" s="121">
        <f t="shared" si="282"/>
        <v>1747723.65</v>
      </c>
      <c r="I1253" s="121">
        <f t="shared" si="282"/>
        <v>1727192.58</v>
      </c>
      <c r="J1253" s="117">
        <f t="shared" si="278"/>
        <v>98.825267942102869</v>
      </c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  <c r="V1253" s="24"/>
      <c r="W1253" s="24"/>
      <c r="X1253" s="24"/>
      <c r="Y1253" s="24"/>
      <c r="Z1253" s="24"/>
      <c r="AA1253" s="24"/>
      <c r="AB1253" s="24"/>
      <c r="AC1253" s="24"/>
      <c r="AD1253" s="24"/>
      <c r="AE1253" s="24"/>
      <c r="AF1253" s="24"/>
      <c r="AG1253" s="24"/>
      <c r="AH1253" s="24"/>
      <c r="AI1253" s="24"/>
      <c r="AJ1253" s="24"/>
      <c r="AK1253" s="24"/>
      <c r="AL1253" s="24"/>
      <c r="AM1253" s="24"/>
      <c r="AN1253" s="24"/>
      <c r="AO1253" s="24"/>
      <c r="AP1253" s="24"/>
      <c r="AQ1253" s="24"/>
      <c r="AR1253" s="24"/>
      <c r="AS1253" s="24"/>
      <c r="AT1253" s="24"/>
      <c r="AU1253" s="24"/>
      <c r="AV1253" s="24"/>
      <c r="AW1253" s="24"/>
      <c r="AX1253" s="24"/>
      <c r="AY1253" s="24"/>
      <c r="AZ1253" s="24"/>
      <c r="BA1253" s="24"/>
      <c r="BB1253" s="24"/>
      <c r="BC1253" s="24"/>
      <c r="BD1253" s="24"/>
      <c r="BE1253" s="24"/>
      <c r="BF1253" s="24"/>
      <c r="BG1253" s="24"/>
      <c r="BH1253" s="24"/>
      <c r="BI1253" s="24"/>
      <c r="BJ1253" s="24"/>
      <c r="BK1253" s="24"/>
      <c r="BL1253" s="24"/>
      <c r="BM1253" s="24"/>
      <c r="BN1253" s="24"/>
      <c r="BO1253" s="24"/>
      <c r="BP1253" s="24"/>
      <c r="BQ1253" s="24"/>
      <c r="BR1253" s="24"/>
      <c r="BS1253" s="24"/>
      <c r="BT1253" s="24"/>
      <c r="BU1253" s="24"/>
      <c r="BV1253" s="24"/>
      <c r="BW1253" s="24"/>
      <c r="BX1253" s="24"/>
      <c r="BY1253" s="24"/>
      <c r="BZ1253" s="24"/>
      <c r="CA1253" s="24"/>
      <c r="CB1253" s="24"/>
      <c r="CC1253" s="24"/>
      <c r="CD1253" s="24"/>
      <c r="CE1253" s="24"/>
      <c r="CF1253" s="24"/>
      <c r="CG1253" s="24"/>
    </row>
    <row r="1254" spans="1:85" s="30" customFormat="1" ht="12">
      <c r="A1254" s="6" t="s">
        <v>156</v>
      </c>
      <c r="B1254" s="5" t="s">
        <v>42</v>
      </c>
      <c r="C1254" s="8" t="s">
        <v>13</v>
      </c>
      <c r="D1254" s="8" t="s">
        <v>14</v>
      </c>
      <c r="E1254" s="8" t="s">
        <v>180</v>
      </c>
      <c r="F1254" s="8" t="s">
        <v>157</v>
      </c>
      <c r="G1254" s="121">
        <v>1795556</v>
      </c>
      <c r="H1254" s="121">
        <v>1747723.65</v>
      </c>
      <c r="I1254" s="121">
        <v>1727192.58</v>
      </c>
      <c r="J1254" s="117">
        <f t="shared" si="278"/>
        <v>98.825267942102869</v>
      </c>
      <c r="K1254" s="24"/>
      <c r="L1254" s="24"/>
      <c r="M1254" s="24"/>
      <c r="N1254" s="24"/>
      <c r="O1254" s="24"/>
      <c r="P1254" s="24"/>
      <c r="Q1254" s="24"/>
      <c r="R1254" s="24"/>
      <c r="S1254" s="24"/>
      <c r="T1254" s="24"/>
      <c r="U1254" s="24"/>
      <c r="V1254" s="24"/>
      <c r="W1254" s="24"/>
      <c r="X1254" s="24"/>
      <c r="Y1254" s="24"/>
      <c r="Z1254" s="24"/>
      <c r="AA1254" s="24"/>
      <c r="AB1254" s="24"/>
      <c r="AC1254" s="24"/>
      <c r="AD1254" s="24"/>
      <c r="AE1254" s="24"/>
      <c r="AF1254" s="24"/>
      <c r="AG1254" s="24"/>
      <c r="AH1254" s="24"/>
      <c r="AI1254" s="24"/>
      <c r="AJ1254" s="24"/>
      <c r="AK1254" s="24"/>
      <c r="AL1254" s="24"/>
      <c r="AM1254" s="24"/>
      <c r="AN1254" s="24"/>
      <c r="AO1254" s="24"/>
      <c r="AP1254" s="24"/>
      <c r="AQ1254" s="24"/>
      <c r="AR1254" s="24"/>
      <c r="AS1254" s="24"/>
      <c r="AT1254" s="24"/>
      <c r="AU1254" s="24"/>
      <c r="AV1254" s="24"/>
      <c r="AW1254" s="24"/>
      <c r="AX1254" s="24"/>
      <c r="AY1254" s="24"/>
      <c r="AZ1254" s="24"/>
      <c r="BA1254" s="24"/>
      <c r="BB1254" s="24"/>
      <c r="BC1254" s="24"/>
      <c r="BD1254" s="24"/>
      <c r="BE1254" s="24"/>
      <c r="BF1254" s="24"/>
      <c r="BG1254" s="24"/>
      <c r="BH1254" s="24"/>
      <c r="BI1254" s="24"/>
      <c r="BJ1254" s="24"/>
      <c r="BK1254" s="24"/>
      <c r="BL1254" s="24"/>
      <c r="BM1254" s="24"/>
      <c r="BN1254" s="24"/>
      <c r="BO1254" s="24"/>
      <c r="BP1254" s="24"/>
      <c r="BQ1254" s="24"/>
      <c r="BR1254" s="24"/>
      <c r="BS1254" s="24"/>
      <c r="BT1254" s="24"/>
      <c r="BU1254" s="24"/>
      <c r="BV1254" s="24"/>
      <c r="BW1254" s="24"/>
      <c r="BX1254" s="24"/>
      <c r="BY1254" s="24"/>
      <c r="BZ1254" s="24"/>
      <c r="CA1254" s="24"/>
      <c r="CB1254" s="24"/>
      <c r="CC1254" s="24"/>
      <c r="CD1254" s="24"/>
      <c r="CE1254" s="24"/>
      <c r="CF1254" s="24"/>
      <c r="CG1254" s="24"/>
    </row>
    <row r="1255" spans="1:85" s="30" customFormat="1" ht="48">
      <c r="A1255" s="6" t="s">
        <v>409</v>
      </c>
      <c r="B1255" s="34" t="s">
        <v>42</v>
      </c>
      <c r="C1255" s="35" t="s">
        <v>13</v>
      </c>
      <c r="D1255" s="35" t="s">
        <v>14</v>
      </c>
      <c r="E1255" s="35" t="s">
        <v>410</v>
      </c>
      <c r="F1255" s="35"/>
      <c r="G1255" s="121">
        <f t="shared" ref="G1255:I1256" si="283">G1256</f>
        <v>855960</v>
      </c>
      <c r="H1255" s="121">
        <f t="shared" si="283"/>
        <v>773198.68</v>
      </c>
      <c r="I1255" s="121">
        <f t="shared" si="283"/>
        <v>577968</v>
      </c>
      <c r="J1255" s="117">
        <f t="shared" si="278"/>
        <v>74.750256945601606</v>
      </c>
      <c r="K1255" s="79"/>
      <c r="L1255" s="79"/>
      <c r="M1255" s="24"/>
      <c r="N1255" s="24"/>
      <c r="O1255" s="24"/>
      <c r="P1255" s="24"/>
      <c r="Q1255" s="24"/>
      <c r="R1255" s="24"/>
      <c r="S1255" s="24"/>
      <c r="T1255" s="24"/>
      <c r="U1255" s="24"/>
      <c r="V1255" s="24"/>
      <c r="W1255" s="24"/>
      <c r="X1255" s="24"/>
      <c r="Y1255" s="24"/>
      <c r="Z1255" s="24"/>
      <c r="AA1255" s="24"/>
      <c r="AB1255" s="24"/>
      <c r="AC1255" s="24"/>
      <c r="AD1255" s="24"/>
      <c r="AE1255" s="24"/>
      <c r="AF1255" s="24"/>
      <c r="AG1255" s="24"/>
      <c r="AH1255" s="24"/>
      <c r="AI1255" s="24"/>
      <c r="AJ1255" s="24"/>
      <c r="AK1255" s="24"/>
      <c r="AL1255" s="24"/>
      <c r="AM1255" s="24"/>
      <c r="AN1255" s="24"/>
      <c r="AO1255" s="24"/>
      <c r="AP1255" s="24"/>
      <c r="AQ1255" s="24"/>
      <c r="AR1255" s="24"/>
      <c r="AS1255" s="24"/>
      <c r="AT1255" s="24"/>
      <c r="AU1255" s="24"/>
      <c r="AV1255" s="24"/>
      <c r="AW1255" s="24"/>
      <c r="AX1255" s="24"/>
      <c r="AY1255" s="24"/>
      <c r="AZ1255" s="24"/>
      <c r="BA1255" s="24"/>
      <c r="BB1255" s="24"/>
      <c r="BC1255" s="24"/>
      <c r="BD1255" s="24"/>
      <c r="BE1255" s="24"/>
      <c r="BF1255" s="24"/>
      <c r="BG1255" s="24"/>
      <c r="BH1255" s="24"/>
      <c r="BI1255" s="24"/>
      <c r="BJ1255" s="24"/>
      <c r="BK1255" s="24"/>
      <c r="BL1255" s="24"/>
      <c r="BM1255" s="24"/>
      <c r="BN1255" s="24"/>
      <c r="BO1255" s="24"/>
      <c r="BP1255" s="24"/>
      <c r="BQ1255" s="24"/>
      <c r="BR1255" s="24"/>
      <c r="BS1255" s="24"/>
      <c r="BT1255" s="24"/>
      <c r="BU1255" s="24"/>
      <c r="BV1255" s="24"/>
      <c r="BW1255" s="24"/>
      <c r="BX1255" s="24"/>
      <c r="BY1255" s="24"/>
      <c r="BZ1255" s="24"/>
      <c r="CA1255" s="24"/>
      <c r="CB1255" s="24"/>
      <c r="CC1255" s="24"/>
      <c r="CD1255" s="24"/>
      <c r="CE1255" s="24"/>
      <c r="CF1255" s="24"/>
      <c r="CG1255" s="24"/>
    </row>
    <row r="1256" spans="1:85" s="30" customFormat="1" ht="24">
      <c r="A1256" s="6" t="s">
        <v>84</v>
      </c>
      <c r="B1256" s="34" t="s">
        <v>42</v>
      </c>
      <c r="C1256" s="35" t="s">
        <v>13</v>
      </c>
      <c r="D1256" s="35" t="s">
        <v>14</v>
      </c>
      <c r="E1256" s="35" t="s">
        <v>410</v>
      </c>
      <c r="F1256" s="34" t="s">
        <v>83</v>
      </c>
      <c r="G1256" s="121">
        <f t="shared" si="283"/>
        <v>855960</v>
      </c>
      <c r="H1256" s="121">
        <f t="shared" si="283"/>
        <v>773198.68</v>
      </c>
      <c r="I1256" s="121">
        <f t="shared" si="283"/>
        <v>577968</v>
      </c>
      <c r="J1256" s="117">
        <f t="shared" si="278"/>
        <v>74.750256945601606</v>
      </c>
      <c r="K1256" s="24"/>
      <c r="L1256" s="24"/>
      <c r="M1256" s="24"/>
      <c r="N1256" s="24"/>
      <c r="O1256" s="24"/>
      <c r="P1256" s="24"/>
      <c r="Q1256" s="24"/>
      <c r="R1256" s="24"/>
      <c r="S1256" s="24"/>
      <c r="T1256" s="24"/>
      <c r="U1256" s="24"/>
      <c r="V1256" s="24"/>
      <c r="W1256" s="24"/>
      <c r="X1256" s="24"/>
      <c r="Y1256" s="24"/>
      <c r="Z1256" s="24"/>
      <c r="AA1256" s="24"/>
      <c r="AB1256" s="24"/>
      <c r="AC1256" s="24"/>
      <c r="AD1256" s="24"/>
      <c r="AE1256" s="24"/>
      <c r="AF1256" s="24"/>
      <c r="AG1256" s="24"/>
      <c r="AH1256" s="24"/>
      <c r="AI1256" s="24"/>
      <c r="AJ1256" s="24"/>
      <c r="AK1256" s="24"/>
      <c r="AL1256" s="24"/>
      <c r="AM1256" s="24"/>
      <c r="AN1256" s="24"/>
      <c r="AO1256" s="24"/>
      <c r="AP1256" s="24"/>
      <c r="AQ1256" s="24"/>
      <c r="AR1256" s="24"/>
      <c r="AS1256" s="24"/>
      <c r="AT1256" s="24"/>
      <c r="AU1256" s="24"/>
      <c r="AV1256" s="24"/>
      <c r="AW1256" s="24"/>
      <c r="AX1256" s="24"/>
      <c r="AY1256" s="24"/>
      <c r="AZ1256" s="24"/>
      <c r="BA1256" s="24"/>
      <c r="BB1256" s="24"/>
      <c r="BC1256" s="24"/>
      <c r="BD1256" s="24"/>
      <c r="BE1256" s="24"/>
      <c r="BF1256" s="24"/>
      <c r="BG1256" s="24"/>
      <c r="BH1256" s="24"/>
      <c r="BI1256" s="24"/>
      <c r="BJ1256" s="24"/>
      <c r="BK1256" s="24"/>
      <c r="BL1256" s="24"/>
      <c r="BM1256" s="24"/>
      <c r="BN1256" s="24"/>
      <c r="BO1256" s="24"/>
      <c r="BP1256" s="24"/>
      <c r="BQ1256" s="24"/>
      <c r="BR1256" s="24"/>
      <c r="BS1256" s="24"/>
      <c r="BT1256" s="24"/>
      <c r="BU1256" s="24"/>
      <c r="BV1256" s="24"/>
      <c r="BW1256" s="24"/>
      <c r="BX1256" s="24"/>
      <c r="BY1256" s="24"/>
      <c r="BZ1256" s="24"/>
      <c r="CA1256" s="24"/>
      <c r="CB1256" s="24"/>
      <c r="CC1256" s="24"/>
      <c r="CD1256" s="24"/>
      <c r="CE1256" s="24"/>
      <c r="CF1256" s="24"/>
      <c r="CG1256" s="24"/>
    </row>
    <row r="1257" spans="1:85" s="30" customFormat="1" ht="12">
      <c r="A1257" s="6" t="s">
        <v>156</v>
      </c>
      <c r="B1257" s="34" t="s">
        <v>42</v>
      </c>
      <c r="C1257" s="35" t="s">
        <v>13</v>
      </c>
      <c r="D1257" s="35" t="s">
        <v>14</v>
      </c>
      <c r="E1257" s="35" t="s">
        <v>410</v>
      </c>
      <c r="F1257" s="34" t="s">
        <v>157</v>
      </c>
      <c r="G1257" s="121">
        <v>855960</v>
      </c>
      <c r="H1257" s="121">
        <v>773198.68</v>
      </c>
      <c r="I1257" s="121">
        <v>577968</v>
      </c>
      <c r="J1257" s="117">
        <f t="shared" si="278"/>
        <v>74.750256945601606</v>
      </c>
      <c r="K1257" s="24"/>
      <c r="L1257" s="24"/>
      <c r="M1257" s="24"/>
      <c r="N1257" s="24"/>
      <c r="O1257" s="24"/>
      <c r="P1257" s="24"/>
      <c r="Q1257" s="24"/>
      <c r="R1257" s="24"/>
      <c r="S1257" s="24"/>
      <c r="T1257" s="24"/>
      <c r="U1257" s="24"/>
      <c r="V1257" s="24"/>
      <c r="W1257" s="24"/>
      <c r="X1257" s="24"/>
      <c r="Y1257" s="24"/>
      <c r="Z1257" s="24"/>
      <c r="AA1257" s="24"/>
      <c r="AB1257" s="24"/>
      <c r="AC1257" s="24"/>
      <c r="AD1257" s="24"/>
      <c r="AE1257" s="24"/>
      <c r="AF1257" s="24"/>
      <c r="AG1257" s="24"/>
      <c r="AH1257" s="24"/>
      <c r="AI1257" s="24"/>
      <c r="AJ1257" s="24"/>
      <c r="AK1257" s="24"/>
      <c r="AL1257" s="24"/>
      <c r="AM1257" s="24"/>
      <c r="AN1257" s="24"/>
      <c r="AO1257" s="24"/>
      <c r="AP1257" s="24"/>
      <c r="AQ1257" s="24"/>
      <c r="AR1257" s="24"/>
      <c r="AS1257" s="24"/>
      <c r="AT1257" s="24"/>
      <c r="AU1257" s="24"/>
      <c r="AV1257" s="24"/>
      <c r="AW1257" s="24"/>
      <c r="AX1257" s="24"/>
      <c r="AY1257" s="24"/>
      <c r="AZ1257" s="24"/>
      <c r="BA1257" s="24"/>
      <c r="BB1257" s="24"/>
      <c r="BC1257" s="24"/>
      <c r="BD1257" s="24"/>
      <c r="BE1257" s="24"/>
      <c r="BF1257" s="24"/>
      <c r="BG1257" s="24"/>
      <c r="BH1257" s="24"/>
      <c r="BI1257" s="24"/>
      <c r="BJ1257" s="24"/>
      <c r="BK1257" s="24"/>
      <c r="BL1257" s="24"/>
      <c r="BM1257" s="24"/>
      <c r="BN1257" s="24"/>
      <c r="BO1257" s="24"/>
      <c r="BP1257" s="24"/>
      <c r="BQ1257" s="24"/>
      <c r="BR1257" s="24"/>
      <c r="BS1257" s="24"/>
      <c r="BT1257" s="24"/>
      <c r="BU1257" s="24"/>
      <c r="BV1257" s="24"/>
      <c r="BW1257" s="24"/>
      <c r="BX1257" s="24"/>
      <c r="BY1257" s="24"/>
      <c r="BZ1257" s="24"/>
      <c r="CA1257" s="24"/>
      <c r="CB1257" s="24"/>
      <c r="CC1257" s="24"/>
      <c r="CD1257" s="24"/>
      <c r="CE1257" s="24"/>
      <c r="CF1257" s="24"/>
      <c r="CG1257" s="24"/>
    </row>
    <row r="1258" spans="1:85" s="30" customFormat="1" ht="36">
      <c r="A1258" s="6" t="s">
        <v>522</v>
      </c>
      <c r="B1258" s="5" t="s">
        <v>42</v>
      </c>
      <c r="C1258" s="35" t="s">
        <v>13</v>
      </c>
      <c r="D1258" s="35" t="s">
        <v>14</v>
      </c>
      <c r="E1258" s="35" t="s">
        <v>302</v>
      </c>
      <c r="F1258" s="5"/>
      <c r="G1258" s="121">
        <f t="shared" ref="G1258:I1259" si="284">G1259</f>
        <v>6805971.3499999996</v>
      </c>
      <c r="H1258" s="121">
        <f t="shared" si="284"/>
        <v>6405570.9500000002</v>
      </c>
      <c r="I1258" s="121">
        <f t="shared" si="284"/>
        <v>6405570.9500000002</v>
      </c>
      <c r="J1258" s="117">
        <f t="shared" si="278"/>
        <v>100</v>
      </c>
      <c r="K1258" s="24"/>
      <c r="L1258" s="24"/>
      <c r="M1258" s="24"/>
      <c r="N1258" s="24"/>
      <c r="O1258" s="24"/>
      <c r="P1258" s="24"/>
      <c r="Q1258" s="24"/>
      <c r="R1258" s="24"/>
      <c r="S1258" s="24"/>
      <c r="T1258" s="24"/>
      <c r="U1258" s="24"/>
      <c r="V1258" s="24"/>
      <c r="W1258" s="24"/>
      <c r="X1258" s="24"/>
      <c r="Y1258" s="24"/>
      <c r="Z1258" s="24"/>
      <c r="AA1258" s="24"/>
      <c r="AB1258" s="24"/>
      <c r="AC1258" s="24"/>
      <c r="AD1258" s="24"/>
      <c r="AE1258" s="24"/>
      <c r="AF1258" s="24"/>
      <c r="AG1258" s="24"/>
      <c r="AH1258" s="24"/>
      <c r="AI1258" s="24"/>
      <c r="AJ1258" s="24"/>
      <c r="AK1258" s="24"/>
      <c r="AL1258" s="24"/>
      <c r="AM1258" s="24"/>
      <c r="AN1258" s="24"/>
      <c r="AO1258" s="24"/>
      <c r="AP1258" s="24"/>
      <c r="AQ1258" s="24"/>
      <c r="AR1258" s="24"/>
      <c r="AS1258" s="24"/>
      <c r="AT1258" s="24"/>
      <c r="AU1258" s="24"/>
      <c r="AV1258" s="24"/>
      <c r="AW1258" s="24"/>
      <c r="AX1258" s="24"/>
      <c r="AY1258" s="24"/>
      <c r="AZ1258" s="24"/>
      <c r="BA1258" s="24"/>
      <c r="BB1258" s="24"/>
      <c r="BC1258" s="24"/>
      <c r="BD1258" s="24"/>
      <c r="BE1258" s="24"/>
      <c r="BF1258" s="24"/>
      <c r="BG1258" s="24"/>
      <c r="BH1258" s="24"/>
      <c r="BI1258" s="24"/>
      <c r="BJ1258" s="24"/>
      <c r="BK1258" s="24"/>
      <c r="BL1258" s="24"/>
      <c r="BM1258" s="24"/>
      <c r="BN1258" s="24"/>
      <c r="BO1258" s="24"/>
      <c r="BP1258" s="24"/>
      <c r="BQ1258" s="24"/>
      <c r="BR1258" s="24"/>
      <c r="BS1258" s="24"/>
      <c r="BT1258" s="24"/>
      <c r="BU1258" s="24"/>
      <c r="BV1258" s="24"/>
      <c r="BW1258" s="24"/>
      <c r="BX1258" s="24"/>
      <c r="BY1258" s="24"/>
      <c r="BZ1258" s="24"/>
      <c r="CA1258" s="24"/>
      <c r="CB1258" s="24"/>
      <c r="CC1258" s="24"/>
      <c r="CD1258" s="24"/>
      <c r="CE1258" s="24"/>
      <c r="CF1258" s="24"/>
      <c r="CG1258" s="24"/>
    </row>
    <row r="1259" spans="1:85" s="30" customFormat="1" ht="24">
      <c r="A1259" s="6" t="s">
        <v>84</v>
      </c>
      <c r="B1259" s="5" t="s">
        <v>42</v>
      </c>
      <c r="C1259" s="35" t="s">
        <v>13</v>
      </c>
      <c r="D1259" s="35" t="s">
        <v>14</v>
      </c>
      <c r="E1259" s="35" t="s">
        <v>302</v>
      </c>
      <c r="F1259" s="5" t="s">
        <v>83</v>
      </c>
      <c r="G1259" s="121">
        <f t="shared" si="284"/>
        <v>6805971.3499999996</v>
      </c>
      <c r="H1259" s="121">
        <f t="shared" si="284"/>
        <v>6405570.9500000002</v>
      </c>
      <c r="I1259" s="121">
        <f t="shared" si="284"/>
        <v>6405570.9500000002</v>
      </c>
      <c r="J1259" s="117">
        <f t="shared" si="278"/>
        <v>100</v>
      </c>
      <c r="K1259" s="24"/>
      <c r="L1259" s="24"/>
      <c r="M1259" s="24"/>
      <c r="N1259" s="24"/>
      <c r="O1259" s="24"/>
      <c r="P1259" s="24"/>
      <c r="Q1259" s="24"/>
      <c r="R1259" s="24"/>
      <c r="S1259" s="24"/>
      <c r="T1259" s="24"/>
      <c r="U1259" s="24"/>
      <c r="V1259" s="24"/>
      <c r="W1259" s="24"/>
      <c r="X1259" s="24"/>
      <c r="Y1259" s="24"/>
      <c r="Z1259" s="24"/>
      <c r="AA1259" s="24"/>
      <c r="AB1259" s="24"/>
      <c r="AC1259" s="24"/>
      <c r="AD1259" s="24"/>
      <c r="AE1259" s="24"/>
      <c r="AF1259" s="24"/>
      <c r="AG1259" s="24"/>
      <c r="AH1259" s="24"/>
      <c r="AI1259" s="24"/>
      <c r="AJ1259" s="24"/>
      <c r="AK1259" s="24"/>
      <c r="AL1259" s="24"/>
      <c r="AM1259" s="24"/>
      <c r="AN1259" s="24"/>
      <c r="AO1259" s="24"/>
      <c r="AP1259" s="24"/>
      <c r="AQ1259" s="24"/>
      <c r="AR1259" s="24"/>
      <c r="AS1259" s="24"/>
      <c r="AT1259" s="24"/>
      <c r="AU1259" s="24"/>
      <c r="AV1259" s="24"/>
      <c r="AW1259" s="24"/>
      <c r="AX1259" s="24"/>
      <c r="AY1259" s="24"/>
      <c r="AZ1259" s="24"/>
      <c r="BA1259" s="24"/>
      <c r="BB1259" s="24"/>
      <c r="BC1259" s="24"/>
      <c r="BD1259" s="24"/>
      <c r="BE1259" s="24"/>
      <c r="BF1259" s="24"/>
      <c r="BG1259" s="24"/>
      <c r="BH1259" s="24"/>
      <c r="BI1259" s="24"/>
      <c r="BJ1259" s="24"/>
      <c r="BK1259" s="24"/>
      <c r="BL1259" s="24"/>
      <c r="BM1259" s="24"/>
      <c r="BN1259" s="24"/>
      <c r="BO1259" s="24"/>
      <c r="BP1259" s="24"/>
      <c r="BQ1259" s="24"/>
      <c r="BR1259" s="24"/>
      <c r="BS1259" s="24"/>
      <c r="BT1259" s="24"/>
      <c r="BU1259" s="24"/>
      <c r="BV1259" s="24"/>
      <c r="BW1259" s="24"/>
      <c r="BX1259" s="24"/>
      <c r="BY1259" s="24"/>
      <c r="BZ1259" s="24"/>
      <c r="CA1259" s="24"/>
      <c r="CB1259" s="24"/>
      <c r="CC1259" s="24"/>
      <c r="CD1259" s="24"/>
      <c r="CE1259" s="24"/>
      <c r="CF1259" s="24"/>
      <c r="CG1259" s="24"/>
    </row>
    <row r="1260" spans="1:85" s="30" customFormat="1" ht="15" customHeight="1">
      <c r="A1260" s="6" t="s">
        <v>156</v>
      </c>
      <c r="B1260" s="5" t="s">
        <v>42</v>
      </c>
      <c r="C1260" s="35" t="s">
        <v>13</v>
      </c>
      <c r="D1260" s="35" t="s">
        <v>14</v>
      </c>
      <c r="E1260" s="35" t="s">
        <v>302</v>
      </c>
      <c r="F1260" s="5" t="s">
        <v>157</v>
      </c>
      <c r="G1260" s="121">
        <v>6805971.3499999996</v>
      </c>
      <c r="H1260" s="121">
        <v>6405570.9500000002</v>
      </c>
      <c r="I1260" s="121">
        <v>6405570.9500000002</v>
      </c>
      <c r="J1260" s="117">
        <f t="shared" si="278"/>
        <v>100</v>
      </c>
      <c r="K1260" s="24"/>
      <c r="L1260" s="24"/>
      <c r="M1260" s="24"/>
      <c r="N1260" s="24"/>
      <c r="O1260" s="24"/>
      <c r="P1260" s="24"/>
      <c r="Q1260" s="24"/>
      <c r="R1260" s="24"/>
      <c r="S1260" s="24"/>
      <c r="T1260" s="24"/>
      <c r="U1260" s="24"/>
      <c r="V1260" s="24"/>
      <c r="W1260" s="24"/>
      <c r="X1260" s="24"/>
      <c r="Y1260" s="24"/>
      <c r="Z1260" s="24"/>
      <c r="AA1260" s="24"/>
      <c r="AB1260" s="24"/>
      <c r="AC1260" s="24"/>
      <c r="AD1260" s="24"/>
      <c r="AE1260" s="24"/>
      <c r="AF1260" s="24"/>
      <c r="AG1260" s="24"/>
      <c r="AH1260" s="24"/>
      <c r="AI1260" s="24"/>
      <c r="AJ1260" s="24"/>
      <c r="AK1260" s="24"/>
      <c r="AL1260" s="24"/>
      <c r="AM1260" s="24"/>
      <c r="AN1260" s="24"/>
      <c r="AO1260" s="24"/>
      <c r="AP1260" s="24"/>
      <c r="AQ1260" s="24"/>
      <c r="AR1260" s="24"/>
      <c r="AS1260" s="24"/>
      <c r="AT1260" s="24"/>
      <c r="AU1260" s="24"/>
      <c r="AV1260" s="24"/>
      <c r="AW1260" s="24"/>
      <c r="AX1260" s="24"/>
      <c r="AY1260" s="24"/>
      <c r="AZ1260" s="24"/>
      <c r="BA1260" s="24"/>
      <c r="BB1260" s="24"/>
      <c r="BC1260" s="24"/>
      <c r="BD1260" s="24"/>
      <c r="BE1260" s="24"/>
      <c r="BF1260" s="24"/>
      <c r="BG1260" s="24"/>
      <c r="BH1260" s="24"/>
      <c r="BI1260" s="24"/>
      <c r="BJ1260" s="24"/>
      <c r="BK1260" s="24"/>
      <c r="BL1260" s="24"/>
      <c r="BM1260" s="24"/>
      <c r="BN1260" s="24"/>
      <c r="BO1260" s="24"/>
      <c r="BP1260" s="24"/>
      <c r="BQ1260" s="24"/>
      <c r="BR1260" s="24"/>
      <c r="BS1260" s="24"/>
      <c r="BT1260" s="24"/>
      <c r="BU1260" s="24"/>
      <c r="BV1260" s="24"/>
      <c r="BW1260" s="24"/>
      <c r="BX1260" s="24"/>
      <c r="BY1260" s="24"/>
      <c r="BZ1260" s="24"/>
      <c r="CA1260" s="24"/>
      <c r="CB1260" s="24"/>
      <c r="CC1260" s="24"/>
      <c r="CD1260" s="24"/>
      <c r="CE1260" s="24"/>
      <c r="CF1260" s="24"/>
      <c r="CG1260" s="24"/>
    </row>
    <row r="1261" spans="1:85" s="30" customFormat="1" ht="36" hidden="1">
      <c r="A1261" s="6" t="s">
        <v>259</v>
      </c>
      <c r="B1261" s="5" t="s">
        <v>42</v>
      </c>
      <c r="C1261" s="35" t="s">
        <v>13</v>
      </c>
      <c r="D1261" s="35" t="s">
        <v>14</v>
      </c>
      <c r="E1261" s="5" t="s">
        <v>232</v>
      </c>
      <c r="F1261" s="5"/>
      <c r="G1261" s="121">
        <f t="shared" ref="G1261:I1262" si="285">G1262</f>
        <v>0</v>
      </c>
      <c r="H1261" s="121">
        <f t="shared" si="285"/>
        <v>0</v>
      </c>
      <c r="I1261" s="121">
        <f t="shared" si="285"/>
        <v>0</v>
      </c>
      <c r="J1261" s="117" t="e">
        <f t="shared" si="278"/>
        <v>#DIV/0!</v>
      </c>
      <c r="K1261" s="24"/>
      <c r="L1261" s="24"/>
      <c r="M1261" s="24"/>
      <c r="N1261" s="24"/>
      <c r="O1261" s="24"/>
      <c r="P1261" s="24"/>
      <c r="Q1261" s="24"/>
      <c r="R1261" s="24"/>
      <c r="S1261" s="24"/>
      <c r="T1261" s="24"/>
      <c r="U1261" s="24"/>
      <c r="V1261" s="24"/>
      <c r="W1261" s="24"/>
      <c r="X1261" s="24"/>
      <c r="Y1261" s="24"/>
      <c r="Z1261" s="24"/>
      <c r="AA1261" s="24"/>
      <c r="AB1261" s="24"/>
      <c r="AC1261" s="24"/>
      <c r="AD1261" s="24"/>
      <c r="AE1261" s="24"/>
      <c r="AF1261" s="24"/>
      <c r="AG1261" s="24"/>
      <c r="AH1261" s="24"/>
      <c r="AI1261" s="24"/>
      <c r="AJ1261" s="24"/>
      <c r="AK1261" s="24"/>
      <c r="AL1261" s="24"/>
      <c r="AM1261" s="24"/>
      <c r="AN1261" s="24"/>
      <c r="AO1261" s="24"/>
      <c r="AP1261" s="24"/>
      <c r="AQ1261" s="24"/>
      <c r="AR1261" s="24"/>
      <c r="AS1261" s="24"/>
      <c r="AT1261" s="24"/>
      <c r="AU1261" s="24"/>
      <c r="AV1261" s="24"/>
      <c r="AW1261" s="24"/>
      <c r="AX1261" s="24"/>
      <c r="AY1261" s="24"/>
      <c r="AZ1261" s="24"/>
      <c r="BA1261" s="24"/>
      <c r="BB1261" s="24"/>
      <c r="BC1261" s="24"/>
      <c r="BD1261" s="24"/>
      <c r="BE1261" s="24"/>
      <c r="BF1261" s="24"/>
      <c r="BG1261" s="24"/>
      <c r="BH1261" s="24"/>
      <c r="BI1261" s="24"/>
      <c r="BJ1261" s="24"/>
      <c r="BK1261" s="24"/>
      <c r="BL1261" s="24"/>
      <c r="BM1261" s="24"/>
      <c r="BN1261" s="24"/>
      <c r="BO1261" s="24"/>
      <c r="BP1261" s="24"/>
      <c r="BQ1261" s="24"/>
      <c r="BR1261" s="24"/>
      <c r="BS1261" s="24"/>
      <c r="BT1261" s="24"/>
      <c r="BU1261" s="24"/>
      <c r="BV1261" s="24"/>
      <c r="BW1261" s="24"/>
      <c r="BX1261" s="24"/>
      <c r="BY1261" s="24"/>
      <c r="BZ1261" s="24"/>
      <c r="CA1261" s="24"/>
      <c r="CB1261" s="24"/>
      <c r="CC1261" s="24"/>
      <c r="CD1261" s="24"/>
      <c r="CE1261" s="24"/>
      <c r="CF1261" s="24"/>
      <c r="CG1261" s="24"/>
    </row>
    <row r="1262" spans="1:85" s="30" customFormat="1" ht="24" hidden="1">
      <c r="A1262" s="6" t="s">
        <v>84</v>
      </c>
      <c r="B1262" s="5" t="s">
        <v>42</v>
      </c>
      <c r="C1262" s="35" t="s">
        <v>13</v>
      </c>
      <c r="D1262" s="35" t="s">
        <v>14</v>
      </c>
      <c r="E1262" s="5" t="s">
        <v>232</v>
      </c>
      <c r="F1262" s="5" t="s">
        <v>83</v>
      </c>
      <c r="G1262" s="121">
        <f t="shared" si="285"/>
        <v>0</v>
      </c>
      <c r="H1262" s="121">
        <f t="shared" si="285"/>
        <v>0</v>
      </c>
      <c r="I1262" s="121">
        <f t="shared" si="285"/>
        <v>0</v>
      </c>
      <c r="J1262" s="117" t="e">
        <f t="shared" si="278"/>
        <v>#DIV/0!</v>
      </c>
      <c r="K1262" s="24"/>
      <c r="L1262" s="24"/>
      <c r="M1262" s="24"/>
      <c r="N1262" s="24"/>
      <c r="O1262" s="24"/>
      <c r="P1262" s="24"/>
      <c r="Q1262" s="24"/>
      <c r="R1262" s="24"/>
      <c r="S1262" s="24"/>
      <c r="T1262" s="24"/>
      <c r="U1262" s="24"/>
      <c r="V1262" s="24"/>
      <c r="W1262" s="24"/>
      <c r="X1262" s="24"/>
      <c r="Y1262" s="24"/>
      <c r="Z1262" s="24"/>
      <c r="AA1262" s="24"/>
      <c r="AB1262" s="24"/>
      <c r="AC1262" s="24"/>
      <c r="AD1262" s="24"/>
      <c r="AE1262" s="24"/>
      <c r="AF1262" s="24"/>
      <c r="AG1262" s="24"/>
      <c r="AH1262" s="24"/>
      <c r="AI1262" s="24"/>
      <c r="AJ1262" s="24"/>
      <c r="AK1262" s="24"/>
      <c r="AL1262" s="24"/>
      <c r="AM1262" s="24"/>
      <c r="AN1262" s="24"/>
      <c r="AO1262" s="24"/>
      <c r="AP1262" s="24"/>
      <c r="AQ1262" s="24"/>
      <c r="AR1262" s="24"/>
      <c r="AS1262" s="24"/>
      <c r="AT1262" s="24"/>
      <c r="AU1262" s="24"/>
      <c r="AV1262" s="24"/>
      <c r="AW1262" s="24"/>
      <c r="AX1262" s="24"/>
      <c r="AY1262" s="24"/>
      <c r="AZ1262" s="24"/>
      <c r="BA1262" s="24"/>
      <c r="BB1262" s="24"/>
      <c r="BC1262" s="24"/>
      <c r="BD1262" s="24"/>
      <c r="BE1262" s="24"/>
      <c r="BF1262" s="24"/>
      <c r="BG1262" s="24"/>
      <c r="BH1262" s="24"/>
      <c r="BI1262" s="24"/>
      <c r="BJ1262" s="24"/>
      <c r="BK1262" s="24"/>
      <c r="BL1262" s="24"/>
      <c r="BM1262" s="24"/>
      <c r="BN1262" s="24"/>
      <c r="BO1262" s="24"/>
      <c r="BP1262" s="24"/>
      <c r="BQ1262" s="24"/>
      <c r="BR1262" s="24"/>
      <c r="BS1262" s="24"/>
      <c r="BT1262" s="24"/>
      <c r="BU1262" s="24"/>
      <c r="BV1262" s="24"/>
      <c r="BW1262" s="24"/>
      <c r="BX1262" s="24"/>
      <c r="BY1262" s="24"/>
      <c r="BZ1262" s="24"/>
      <c r="CA1262" s="24"/>
      <c r="CB1262" s="24"/>
      <c r="CC1262" s="24"/>
      <c r="CD1262" s="24"/>
      <c r="CE1262" s="24"/>
      <c r="CF1262" s="24"/>
      <c r="CG1262" s="24"/>
    </row>
    <row r="1263" spans="1:85" s="30" customFormat="1" ht="12" hidden="1">
      <c r="A1263" s="6" t="s">
        <v>156</v>
      </c>
      <c r="B1263" s="5" t="s">
        <v>42</v>
      </c>
      <c r="C1263" s="35" t="s">
        <v>13</v>
      </c>
      <c r="D1263" s="35" t="s">
        <v>14</v>
      </c>
      <c r="E1263" s="5" t="s">
        <v>232</v>
      </c>
      <c r="F1263" s="5" t="s">
        <v>157</v>
      </c>
      <c r="G1263" s="121"/>
      <c r="H1263" s="121"/>
      <c r="I1263" s="121"/>
      <c r="J1263" s="117" t="e">
        <f t="shared" si="278"/>
        <v>#DIV/0!</v>
      </c>
      <c r="K1263" s="24"/>
      <c r="L1263" s="24"/>
      <c r="M1263" s="24"/>
      <c r="N1263" s="24"/>
      <c r="O1263" s="24"/>
      <c r="P1263" s="24"/>
      <c r="Q1263" s="24"/>
      <c r="R1263" s="24"/>
      <c r="S1263" s="24"/>
      <c r="T1263" s="24"/>
      <c r="U1263" s="24"/>
      <c r="V1263" s="24"/>
      <c r="W1263" s="24"/>
      <c r="X1263" s="24"/>
      <c r="Y1263" s="24"/>
      <c r="Z1263" s="24"/>
      <c r="AA1263" s="24"/>
      <c r="AB1263" s="24"/>
      <c r="AC1263" s="24"/>
      <c r="AD1263" s="24"/>
      <c r="AE1263" s="24"/>
      <c r="AF1263" s="24"/>
      <c r="AG1263" s="24"/>
      <c r="AH1263" s="24"/>
      <c r="AI1263" s="24"/>
      <c r="AJ1263" s="24"/>
      <c r="AK1263" s="24"/>
      <c r="AL1263" s="24"/>
      <c r="AM1263" s="24"/>
      <c r="AN1263" s="24"/>
      <c r="AO1263" s="24"/>
      <c r="AP1263" s="24"/>
      <c r="AQ1263" s="24"/>
      <c r="AR1263" s="24"/>
      <c r="AS1263" s="24"/>
      <c r="AT1263" s="24"/>
      <c r="AU1263" s="24"/>
      <c r="AV1263" s="24"/>
      <c r="AW1263" s="24"/>
      <c r="AX1263" s="24"/>
      <c r="AY1263" s="24"/>
      <c r="AZ1263" s="24"/>
      <c r="BA1263" s="24"/>
      <c r="BB1263" s="24"/>
      <c r="BC1263" s="24"/>
      <c r="BD1263" s="24"/>
      <c r="BE1263" s="24"/>
      <c r="BF1263" s="24"/>
      <c r="BG1263" s="24"/>
      <c r="BH1263" s="24"/>
      <c r="BI1263" s="24"/>
      <c r="BJ1263" s="24"/>
      <c r="BK1263" s="24"/>
      <c r="BL1263" s="24"/>
      <c r="BM1263" s="24"/>
      <c r="BN1263" s="24"/>
      <c r="BO1263" s="24"/>
      <c r="BP1263" s="24"/>
      <c r="BQ1263" s="24"/>
      <c r="BR1263" s="24"/>
      <c r="BS1263" s="24"/>
      <c r="BT1263" s="24"/>
      <c r="BU1263" s="24"/>
      <c r="BV1263" s="24"/>
      <c r="BW1263" s="24"/>
      <c r="BX1263" s="24"/>
      <c r="BY1263" s="24"/>
      <c r="BZ1263" s="24"/>
      <c r="CA1263" s="24"/>
      <c r="CB1263" s="24"/>
      <c r="CC1263" s="24"/>
      <c r="CD1263" s="24"/>
      <c r="CE1263" s="24"/>
      <c r="CF1263" s="24"/>
      <c r="CG1263" s="24"/>
    </row>
    <row r="1264" spans="1:85" s="30" customFormat="1" ht="24">
      <c r="A1264" s="6" t="s">
        <v>532</v>
      </c>
      <c r="B1264" s="34" t="s">
        <v>42</v>
      </c>
      <c r="C1264" s="35" t="s">
        <v>13</v>
      </c>
      <c r="D1264" s="35" t="s">
        <v>14</v>
      </c>
      <c r="E1264" s="42" t="s">
        <v>155</v>
      </c>
      <c r="F1264" s="35"/>
      <c r="G1264" s="121">
        <f t="shared" ref="G1264:I1265" si="286">G1265</f>
        <v>209783.32</v>
      </c>
      <c r="H1264" s="121">
        <f t="shared" si="286"/>
        <v>209783.32</v>
      </c>
      <c r="I1264" s="121">
        <f t="shared" si="286"/>
        <v>209783.32</v>
      </c>
      <c r="J1264" s="117">
        <f t="shared" si="278"/>
        <v>100</v>
      </c>
      <c r="K1264" s="24"/>
      <c r="L1264" s="24"/>
      <c r="M1264" s="24"/>
      <c r="N1264" s="24"/>
      <c r="O1264" s="24"/>
      <c r="P1264" s="24"/>
      <c r="Q1264" s="24"/>
      <c r="R1264" s="24"/>
      <c r="S1264" s="24"/>
      <c r="T1264" s="24"/>
      <c r="U1264" s="24"/>
      <c r="V1264" s="24"/>
      <c r="W1264" s="24"/>
      <c r="X1264" s="24"/>
      <c r="Y1264" s="24"/>
      <c r="Z1264" s="24"/>
      <c r="AA1264" s="24"/>
      <c r="AB1264" s="24"/>
      <c r="AC1264" s="24"/>
      <c r="AD1264" s="24"/>
      <c r="AE1264" s="24"/>
      <c r="AF1264" s="24"/>
      <c r="AG1264" s="24"/>
      <c r="AH1264" s="24"/>
      <c r="AI1264" s="24"/>
      <c r="AJ1264" s="24"/>
      <c r="AK1264" s="24"/>
      <c r="AL1264" s="24"/>
      <c r="AM1264" s="24"/>
      <c r="AN1264" s="24"/>
      <c r="AO1264" s="24"/>
      <c r="AP1264" s="24"/>
      <c r="AQ1264" s="24"/>
      <c r="AR1264" s="24"/>
      <c r="AS1264" s="24"/>
      <c r="AT1264" s="24"/>
      <c r="AU1264" s="24"/>
      <c r="AV1264" s="24"/>
      <c r="AW1264" s="24"/>
      <c r="AX1264" s="24"/>
      <c r="AY1264" s="24"/>
      <c r="AZ1264" s="24"/>
      <c r="BA1264" s="24"/>
      <c r="BB1264" s="24"/>
      <c r="BC1264" s="24"/>
      <c r="BD1264" s="24"/>
      <c r="BE1264" s="24"/>
      <c r="BF1264" s="24"/>
      <c r="BG1264" s="24"/>
      <c r="BH1264" s="24"/>
      <c r="BI1264" s="24"/>
      <c r="BJ1264" s="24"/>
      <c r="BK1264" s="24"/>
      <c r="BL1264" s="24"/>
      <c r="BM1264" s="24"/>
      <c r="BN1264" s="24"/>
      <c r="BO1264" s="24"/>
      <c r="BP1264" s="24"/>
      <c r="BQ1264" s="24"/>
      <c r="BR1264" s="24"/>
      <c r="BS1264" s="24"/>
      <c r="BT1264" s="24"/>
      <c r="BU1264" s="24"/>
      <c r="BV1264" s="24"/>
      <c r="BW1264" s="24"/>
      <c r="BX1264" s="24"/>
      <c r="BY1264" s="24"/>
      <c r="BZ1264" s="24"/>
      <c r="CA1264" s="24"/>
      <c r="CB1264" s="24"/>
      <c r="CC1264" s="24"/>
      <c r="CD1264" s="24"/>
      <c r="CE1264" s="24"/>
      <c r="CF1264" s="24"/>
      <c r="CG1264" s="24"/>
    </row>
    <row r="1265" spans="1:85" s="30" customFormat="1" ht="24">
      <c r="A1265" s="6" t="s">
        <v>84</v>
      </c>
      <c r="B1265" s="34" t="s">
        <v>42</v>
      </c>
      <c r="C1265" s="35" t="s">
        <v>13</v>
      </c>
      <c r="D1265" s="35" t="s">
        <v>14</v>
      </c>
      <c r="E1265" s="42" t="s">
        <v>155</v>
      </c>
      <c r="F1265" s="34" t="s">
        <v>83</v>
      </c>
      <c r="G1265" s="121">
        <f t="shared" si="286"/>
        <v>209783.32</v>
      </c>
      <c r="H1265" s="121">
        <f t="shared" si="286"/>
        <v>209783.32</v>
      </c>
      <c r="I1265" s="121">
        <f t="shared" si="286"/>
        <v>209783.32</v>
      </c>
      <c r="J1265" s="117">
        <f t="shared" si="278"/>
        <v>100</v>
      </c>
      <c r="K1265" s="24"/>
      <c r="L1265" s="24"/>
      <c r="M1265" s="24"/>
      <c r="N1265" s="24"/>
      <c r="O1265" s="24"/>
      <c r="P1265" s="24"/>
      <c r="Q1265" s="24"/>
      <c r="R1265" s="24"/>
      <c r="S1265" s="24"/>
      <c r="T1265" s="24"/>
      <c r="U1265" s="24"/>
      <c r="V1265" s="24"/>
      <c r="W1265" s="24"/>
      <c r="X1265" s="24"/>
      <c r="Y1265" s="24"/>
      <c r="Z1265" s="24"/>
      <c r="AA1265" s="24"/>
      <c r="AB1265" s="24"/>
      <c r="AC1265" s="24"/>
      <c r="AD1265" s="24"/>
      <c r="AE1265" s="24"/>
      <c r="AF1265" s="24"/>
      <c r="AG1265" s="24"/>
      <c r="AH1265" s="24"/>
      <c r="AI1265" s="24"/>
      <c r="AJ1265" s="24"/>
      <c r="AK1265" s="24"/>
      <c r="AL1265" s="24"/>
      <c r="AM1265" s="24"/>
      <c r="AN1265" s="24"/>
      <c r="AO1265" s="24"/>
      <c r="AP1265" s="24"/>
      <c r="AQ1265" s="24"/>
      <c r="AR1265" s="24"/>
      <c r="AS1265" s="24"/>
      <c r="AT1265" s="24"/>
      <c r="AU1265" s="24"/>
      <c r="AV1265" s="24"/>
      <c r="AW1265" s="24"/>
      <c r="AX1265" s="24"/>
      <c r="AY1265" s="24"/>
      <c r="AZ1265" s="24"/>
      <c r="BA1265" s="24"/>
      <c r="BB1265" s="24"/>
      <c r="BC1265" s="24"/>
      <c r="BD1265" s="24"/>
      <c r="BE1265" s="24"/>
      <c r="BF1265" s="24"/>
      <c r="BG1265" s="24"/>
      <c r="BH1265" s="24"/>
      <c r="BI1265" s="24"/>
      <c r="BJ1265" s="24"/>
      <c r="BK1265" s="24"/>
      <c r="BL1265" s="24"/>
      <c r="BM1265" s="24"/>
      <c r="BN1265" s="24"/>
      <c r="BO1265" s="24"/>
      <c r="BP1265" s="24"/>
      <c r="BQ1265" s="24"/>
      <c r="BR1265" s="24"/>
      <c r="BS1265" s="24"/>
      <c r="BT1265" s="24"/>
      <c r="BU1265" s="24"/>
      <c r="BV1265" s="24"/>
      <c r="BW1265" s="24"/>
      <c r="BX1265" s="24"/>
      <c r="BY1265" s="24"/>
      <c r="BZ1265" s="24"/>
      <c r="CA1265" s="24"/>
      <c r="CB1265" s="24"/>
      <c r="CC1265" s="24"/>
      <c r="CD1265" s="24"/>
      <c r="CE1265" s="24"/>
      <c r="CF1265" s="24"/>
      <c r="CG1265" s="24"/>
    </row>
    <row r="1266" spans="1:85" s="30" customFormat="1" ht="12">
      <c r="A1266" s="6" t="s">
        <v>156</v>
      </c>
      <c r="B1266" s="34" t="s">
        <v>42</v>
      </c>
      <c r="C1266" s="35" t="s">
        <v>13</v>
      </c>
      <c r="D1266" s="35" t="s">
        <v>14</v>
      </c>
      <c r="E1266" s="42" t="s">
        <v>155</v>
      </c>
      <c r="F1266" s="34" t="s">
        <v>157</v>
      </c>
      <c r="G1266" s="121">
        <v>209783.32</v>
      </c>
      <c r="H1266" s="121">
        <v>209783.32</v>
      </c>
      <c r="I1266" s="121">
        <v>209783.32</v>
      </c>
      <c r="J1266" s="117">
        <f t="shared" si="278"/>
        <v>100</v>
      </c>
      <c r="K1266" s="24"/>
      <c r="L1266" s="24"/>
      <c r="M1266" s="24"/>
      <c r="N1266" s="24"/>
      <c r="O1266" s="24"/>
      <c r="P1266" s="24"/>
      <c r="Q1266" s="24"/>
      <c r="R1266" s="24"/>
      <c r="S1266" s="24"/>
      <c r="T1266" s="24"/>
      <c r="U1266" s="24"/>
      <c r="V1266" s="24"/>
      <c r="W1266" s="24"/>
      <c r="X1266" s="24"/>
      <c r="Y1266" s="24"/>
      <c r="Z1266" s="24"/>
      <c r="AA1266" s="24"/>
      <c r="AB1266" s="24"/>
      <c r="AC1266" s="24"/>
      <c r="AD1266" s="24"/>
      <c r="AE1266" s="24"/>
      <c r="AF1266" s="24"/>
      <c r="AG1266" s="24"/>
      <c r="AH1266" s="24"/>
      <c r="AI1266" s="24"/>
      <c r="AJ1266" s="24"/>
      <c r="AK1266" s="24"/>
      <c r="AL1266" s="24"/>
      <c r="AM1266" s="24"/>
      <c r="AN1266" s="24"/>
      <c r="AO1266" s="24"/>
      <c r="AP1266" s="24"/>
      <c r="AQ1266" s="24"/>
      <c r="AR1266" s="24"/>
      <c r="AS1266" s="24"/>
      <c r="AT1266" s="24"/>
      <c r="AU1266" s="24"/>
      <c r="AV1266" s="24"/>
      <c r="AW1266" s="24"/>
      <c r="AX1266" s="24"/>
      <c r="AY1266" s="24"/>
      <c r="AZ1266" s="24"/>
      <c r="BA1266" s="24"/>
      <c r="BB1266" s="24"/>
      <c r="BC1266" s="24"/>
      <c r="BD1266" s="24"/>
      <c r="BE1266" s="24"/>
      <c r="BF1266" s="24"/>
      <c r="BG1266" s="24"/>
      <c r="BH1266" s="24"/>
      <c r="BI1266" s="24"/>
      <c r="BJ1266" s="24"/>
      <c r="BK1266" s="24"/>
      <c r="BL1266" s="24"/>
      <c r="BM1266" s="24"/>
      <c r="BN1266" s="24"/>
      <c r="BO1266" s="24"/>
      <c r="BP1266" s="24"/>
      <c r="BQ1266" s="24"/>
      <c r="BR1266" s="24"/>
      <c r="BS1266" s="24"/>
      <c r="BT1266" s="24"/>
      <c r="BU1266" s="24"/>
      <c r="BV1266" s="24"/>
      <c r="BW1266" s="24"/>
      <c r="BX1266" s="24"/>
      <c r="BY1266" s="24"/>
      <c r="BZ1266" s="24"/>
      <c r="CA1266" s="24"/>
      <c r="CB1266" s="24"/>
      <c r="CC1266" s="24"/>
      <c r="CD1266" s="24"/>
      <c r="CE1266" s="24"/>
      <c r="CF1266" s="24"/>
      <c r="CG1266" s="24"/>
    </row>
    <row r="1267" spans="1:85" s="31" customFormat="1" ht="16.5" customHeight="1">
      <c r="A1267" s="1" t="s">
        <v>29</v>
      </c>
      <c r="B1267" s="2" t="s">
        <v>42</v>
      </c>
      <c r="C1267" s="11" t="s">
        <v>38</v>
      </c>
      <c r="D1267" s="11"/>
      <c r="E1267" s="11"/>
      <c r="F1267" s="11"/>
      <c r="G1267" s="119">
        <f t="shared" ref="G1267:I1271" si="287">G1268</f>
        <v>200000</v>
      </c>
      <c r="H1267" s="119">
        <f t="shared" si="287"/>
        <v>200000</v>
      </c>
      <c r="I1267" s="119">
        <f t="shared" si="287"/>
        <v>200000</v>
      </c>
      <c r="J1267" s="115">
        <f t="shared" si="278"/>
        <v>100</v>
      </c>
      <c r="K1267" s="24"/>
      <c r="L1267" s="24"/>
      <c r="M1267" s="47"/>
      <c r="N1267" s="47"/>
      <c r="O1267" s="47"/>
      <c r="P1267" s="47"/>
      <c r="Q1267" s="47"/>
      <c r="R1267" s="47"/>
      <c r="S1267" s="47"/>
      <c r="T1267" s="47"/>
      <c r="U1267" s="47"/>
      <c r="V1267" s="47"/>
      <c r="W1267" s="47"/>
      <c r="X1267" s="47"/>
      <c r="Y1267" s="47"/>
      <c r="Z1267" s="47"/>
      <c r="AA1267" s="47"/>
      <c r="AB1267" s="47"/>
      <c r="AC1267" s="47"/>
      <c r="AD1267" s="47"/>
      <c r="AE1267" s="47"/>
      <c r="AF1267" s="47"/>
      <c r="AG1267" s="47"/>
      <c r="AH1267" s="47"/>
      <c r="AI1267" s="47"/>
      <c r="AJ1267" s="47"/>
      <c r="AK1267" s="47"/>
      <c r="AL1267" s="47"/>
      <c r="AM1267" s="47"/>
      <c r="AN1267" s="47"/>
      <c r="AO1267" s="47"/>
      <c r="AP1267" s="47"/>
      <c r="AQ1267" s="47"/>
      <c r="AR1267" s="47"/>
      <c r="AS1267" s="47"/>
      <c r="AT1267" s="47"/>
      <c r="AU1267" s="47"/>
      <c r="AV1267" s="47"/>
      <c r="AW1267" s="47"/>
      <c r="AX1267" s="47"/>
      <c r="AY1267" s="47"/>
      <c r="AZ1267" s="47"/>
      <c r="BA1267" s="47"/>
      <c r="BB1267" s="47"/>
      <c r="BC1267" s="47"/>
      <c r="BD1267" s="47"/>
      <c r="BE1267" s="47"/>
      <c r="BF1267" s="47"/>
      <c r="BG1267" s="47"/>
      <c r="BH1267" s="47"/>
      <c r="BI1267" s="47"/>
      <c r="BJ1267" s="47"/>
      <c r="BK1267" s="47"/>
      <c r="BL1267" s="47"/>
      <c r="BM1267" s="47"/>
      <c r="BN1267" s="47"/>
      <c r="BO1267" s="47"/>
      <c r="BP1267" s="47"/>
      <c r="BQ1267" s="47"/>
      <c r="BR1267" s="47"/>
      <c r="BS1267" s="47"/>
      <c r="BT1267" s="47"/>
      <c r="BU1267" s="47"/>
      <c r="BV1267" s="47"/>
      <c r="BW1267" s="47"/>
      <c r="BX1267" s="47"/>
      <c r="BY1267" s="47"/>
      <c r="BZ1267" s="47"/>
      <c r="CA1267" s="47"/>
      <c r="CB1267" s="47"/>
      <c r="CC1267" s="47"/>
      <c r="CD1267" s="47"/>
      <c r="CE1267" s="47"/>
      <c r="CF1267" s="47"/>
      <c r="CG1267" s="47"/>
    </row>
    <row r="1268" spans="1:85" s="33" customFormat="1" ht="16.5" customHeight="1">
      <c r="A1268" s="18" t="s">
        <v>47</v>
      </c>
      <c r="B1268" s="3" t="s">
        <v>42</v>
      </c>
      <c r="C1268" s="20" t="s">
        <v>38</v>
      </c>
      <c r="D1268" s="20" t="s">
        <v>5</v>
      </c>
      <c r="E1268" s="20"/>
      <c r="F1268" s="20"/>
      <c r="G1268" s="120">
        <f t="shared" si="287"/>
        <v>200000</v>
      </c>
      <c r="H1268" s="120">
        <f t="shared" si="287"/>
        <v>200000</v>
      </c>
      <c r="I1268" s="120">
        <f t="shared" si="287"/>
        <v>200000</v>
      </c>
      <c r="J1268" s="116">
        <f t="shared" si="278"/>
        <v>100</v>
      </c>
      <c r="K1268" s="23"/>
      <c r="L1268" s="23"/>
      <c r="M1268" s="40"/>
      <c r="N1268" s="40"/>
      <c r="O1268" s="40"/>
      <c r="P1268" s="40"/>
      <c r="Q1268" s="40"/>
      <c r="R1268" s="40"/>
      <c r="S1268" s="40"/>
      <c r="T1268" s="40"/>
      <c r="U1268" s="40"/>
      <c r="V1268" s="40"/>
      <c r="W1268" s="40"/>
      <c r="X1268" s="40"/>
      <c r="Y1268" s="40"/>
      <c r="Z1268" s="40"/>
      <c r="AA1268" s="40"/>
      <c r="AB1268" s="40"/>
      <c r="AC1268" s="40"/>
      <c r="AD1268" s="40"/>
      <c r="AE1268" s="40"/>
      <c r="AF1268" s="40"/>
      <c r="AG1268" s="40"/>
      <c r="AH1268" s="40"/>
      <c r="AI1268" s="40"/>
      <c r="AJ1268" s="40"/>
      <c r="AK1268" s="40"/>
      <c r="AL1268" s="40"/>
      <c r="AM1268" s="40"/>
      <c r="AN1268" s="40"/>
      <c r="AO1268" s="40"/>
      <c r="AP1268" s="40"/>
      <c r="AQ1268" s="40"/>
      <c r="AR1268" s="40"/>
      <c r="AS1268" s="40"/>
      <c r="AT1268" s="40"/>
      <c r="AU1268" s="40"/>
      <c r="AV1268" s="40"/>
      <c r="AW1268" s="40"/>
      <c r="AX1268" s="40"/>
      <c r="AY1268" s="40"/>
      <c r="AZ1268" s="40"/>
      <c r="BA1268" s="40"/>
      <c r="BB1268" s="40"/>
      <c r="BC1268" s="40"/>
      <c r="BD1268" s="40"/>
      <c r="BE1268" s="40"/>
      <c r="BF1268" s="40"/>
      <c r="BG1268" s="40"/>
      <c r="BH1268" s="40"/>
      <c r="BI1268" s="40"/>
      <c r="BJ1268" s="40"/>
      <c r="BK1268" s="40"/>
      <c r="BL1268" s="40"/>
      <c r="BM1268" s="40"/>
      <c r="BN1268" s="40"/>
      <c r="BO1268" s="40"/>
      <c r="BP1268" s="40"/>
      <c r="BQ1268" s="40"/>
      <c r="BR1268" s="40"/>
      <c r="BS1268" s="40"/>
      <c r="BT1268" s="40"/>
      <c r="BU1268" s="40"/>
      <c r="BV1268" s="40"/>
      <c r="BW1268" s="40"/>
      <c r="BX1268" s="40"/>
      <c r="BY1268" s="40"/>
      <c r="BZ1268" s="40"/>
      <c r="CA1268" s="40"/>
      <c r="CB1268" s="40"/>
      <c r="CC1268" s="40"/>
      <c r="CD1268" s="40"/>
      <c r="CE1268" s="40"/>
      <c r="CF1268" s="40"/>
      <c r="CG1268" s="40"/>
    </row>
    <row r="1269" spans="1:85" s="30" customFormat="1" ht="24">
      <c r="A1269" s="50" t="s">
        <v>506</v>
      </c>
      <c r="B1269" s="5" t="s">
        <v>42</v>
      </c>
      <c r="C1269" s="8" t="s">
        <v>38</v>
      </c>
      <c r="D1269" s="8" t="s">
        <v>5</v>
      </c>
      <c r="E1269" s="5" t="s">
        <v>131</v>
      </c>
      <c r="F1269" s="5"/>
      <c r="G1269" s="121">
        <f>G1270</f>
        <v>200000</v>
      </c>
      <c r="H1269" s="121">
        <f>H1270</f>
        <v>200000</v>
      </c>
      <c r="I1269" s="121">
        <f>I1270</f>
        <v>200000</v>
      </c>
      <c r="J1269" s="117">
        <f t="shared" si="278"/>
        <v>100</v>
      </c>
      <c r="K1269" s="24"/>
      <c r="L1269" s="24"/>
      <c r="M1269" s="24"/>
      <c r="N1269" s="24"/>
      <c r="O1269" s="24"/>
      <c r="P1269" s="24"/>
      <c r="Q1269" s="24"/>
      <c r="R1269" s="24"/>
      <c r="S1269" s="24"/>
      <c r="T1269" s="24"/>
      <c r="U1269" s="24"/>
      <c r="V1269" s="24"/>
      <c r="W1269" s="24"/>
      <c r="X1269" s="24"/>
      <c r="Y1269" s="24"/>
      <c r="Z1269" s="24"/>
      <c r="AA1269" s="24"/>
      <c r="AB1269" s="24"/>
      <c r="AC1269" s="24"/>
      <c r="AD1269" s="24"/>
      <c r="AE1269" s="24"/>
      <c r="AF1269" s="24"/>
      <c r="AG1269" s="24"/>
      <c r="AH1269" s="24"/>
      <c r="AI1269" s="24"/>
      <c r="AJ1269" s="24"/>
      <c r="AK1269" s="24"/>
      <c r="AL1269" s="24"/>
      <c r="AM1269" s="24"/>
      <c r="AN1269" s="24"/>
      <c r="AO1269" s="24"/>
      <c r="AP1269" s="24"/>
      <c r="AQ1269" s="24"/>
      <c r="AR1269" s="24"/>
      <c r="AS1269" s="24"/>
      <c r="AT1269" s="24"/>
      <c r="AU1269" s="24"/>
      <c r="AV1269" s="24"/>
      <c r="AW1269" s="24"/>
      <c r="AX1269" s="24"/>
      <c r="AY1269" s="24"/>
      <c r="AZ1269" s="24"/>
      <c r="BA1269" s="24"/>
      <c r="BB1269" s="24"/>
      <c r="BC1269" s="24"/>
      <c r="BD1269" s="24"/>
      <c r="BE1269" s="24"/>
      <c r="BF1269" s="24"/>
      <c r="BG1269" s="24"/>
      <c r="BH1269" s="24"/>
      <c r="BI1269" s="24"/>
      <c r="BJ1269" s="24"/>
      <c r="BK1269" s="24"/>
      <c r="BL1269" s="24"/>
      <c r="BM1269" s="24"/>
      <c r="BN1269" s="24"/>
      <c r="BO1269" s="24"/>
      <c r="BP1269" s="24"/>
      <c r="BQ1269" s="24"/>
      <c r="BR1269" s="24"/>
      <c r="BS1269" s="24"/>
      <c r="BT1269" s="24"/>
      <c r="BU1269" s="24"/>
      <c r="BV1269" s="24"/>
      <c r="BW1269" s="24"/>
      <c r="BX1269" s="24"/>
      <c r="BY1269" s="24"/>
      <c r="BZ1269" s="24"/>
      <c r="CA1269" s="24"/>
      <c r="CB1269" s="24"/>
      <c r="CC1269" s="24"/>
      <c r="CD1269" s="24"/>
      <c r="CE1269" s="24"/>
      <c r="CF1269" s="24"/>
      <c r="CG1269" s="24"/>
    </row>
    <row r="1270" spans="1:85" s="30" customFormat="1" ht="12">
      <c r="A1270" s="9" t="s">
        <v>75</v>
      </c>
      <c r="B1270" s="5" t="s">
        <v>42</v>
      </c>
      <c r="C1270" s="8" t="s">
        <v>38</v>
      </c>
      <c r="D1270" s="8" t="s">
        <v>5</v>
      </c>
      <c r="E1270" s="5" t="s">
        <v>273</v>
      </c>
      <c r="F1270" s="5"/>
      <c r="G1270" s="121">
        <f t="shared" si="287"/>
        <v>200000</v>
      </c>
      <c r="H1270" s="121">
        <f t="shared" si="287"/>
        <v>200000</v>
      </c>
      <c r="I1270" s="121">
        <f t="shared" si="287"/>
        <v>200000</v>
      </c>
      <c r="J1270" s="117">
        <f t="shared" si="278"/>
        <v>100</v>
      </c>
      <c r="K1270" s="24"/>
      <c r="L1270" s="24"/>
      <c r="M1270" s="24"/>
      <c r="N1270" s="24"/>
      <c r="O1270" s="24"/>
      <c r="P1270" s="24"/>
      <c r="Q1270" s="24"/>
      <c r="R1270" s="24"/>
      <c r="S1270" s="24"/>
      <c r="T1270" s="24"/>
      <c r="U1270" s="24"/>
      <c r="V1270" s="24"/>
      <c r="W1270" s="24"/>
      <c r="X1270" s="24"/>
      <c r="Y1270" s="24"/>
      <c r="Z1270" s="24"/>
      <c r="AA1270" s="24"/>
      <c r="AB1270" s="24"/>
      <c r="AC1270" s="24"/>
      <c r="AD1270" s="24"/>
      <c r="AE1270" s="24"/>
      <c r="AF1270" s="24"/>
      <c r="AG1270" s="24"/>
      <c r="AH1270" s="24"/>
      <c r="AI1270" s="24"/>
      <c r="AJ1270" s="24"/>
      <c r="AK1270" s="24"/>
      <c r="AL1270" s="24"/>
      <c r="AM1270" s="24"/>
      <c r="AN1270" s="24"/>
      <c r="AO1270" s="24"/>
      <c r="AP1270" s="24"/>
      <c r="AQ1270" s="24"/>
      <c r="AR1270" s="24"/>
      <c r="AS1270" s="24"/>
      <c r="AT1270" s="24"/>
      <c r="AU1270" s="24"/>
      <c r="AV1270" s="24"/>
      <c r="AW1270" s="24"/>
      <c r="AX1270" s="24"/>
      <c r="AY1270" s="24"/>
      <c r="AZ1270" s="24"/>
      <c r="BA1270" s="24"/>
      <c r="BB1270" s="24"/>
      <c r="BC1270" s="24"/>
      <c r="BD1270" s="24"/>
      <c r="BE1270" s="24"/>
      <c r="BF1270" s="24"/>
      <c r="BG1270" s="24"/>
      <c r="BH1270" s="24"/>
      <c r="BI1270" s="24"/>
      <c r="BJ1270" s="24"/>
      <c r="BK1270" s="24"/>
      <c r="BL1270" s="24"/>
      <c r="BM1270" s="24"/>
      <c r="BN1270" s="24"/>
      <c r="BO1270" s="24"/>
      <c r="BP1270" s="24"/>
      <c r="BQ1270" s="24"/>
      <c r="BR1270" s="24"/>
      <c r="BS1270" s="24"/>
      <c r="BT1270" s="24"/>
      <c r="BU1270" s="24"/>
      <c r="BV1270" s="24"/>
      <c r="BW1270" s="24"/>
      <c r="BX1270" s="24"/>
      <c r="BY1270" s="24"/>
      <c r="BZ1270" s="24"/>
      <c r="CA1270" s="24"/>
      <c r="CB1270" s="24"/>
      <c r="CC1270" s="24"/>
      <c r="CD1270" s="24"/>
      <c r="CE1270" s="24"/>
      <c r="CF1270" s="24"/>
      <c r="CG1270" s="24"/>
    </row>
    <row r="1271" spans="1:85" s="30" customFormat="1" ht="24">
      <c r="A1271" s="6" t="s">
        <v>84</v>
      </c>
      <c r="B1271" s="5" t="s">
        <v>42</v>
      </c>
      <c r="C1271" s="8" t="s">
        <v>38</v>
      </c>
      <c r="D1271" s="8" t="s">
        <v>5</v>
      </c>
      <c r="E1271" s="5" t="s">
        <v>273</v>
      </c>
      <c r="F1271" s="5" t="s">
        <v>83</v>
      </c>
      <c r="G1271" s="121">
        <f t="shared" si="287"/>
        <v>200000</v>
      </c>
      <c r="H1271" s="121">
        <f t="shared" si="287"/>
        <v>200000</v>
      </c>
      <c r="I1271" s="121">
        <f t="shared" si="287"/>
        <v>200000</v>
      </c>
      <c r="J1271" s="117">
        <f t="shared" si="278"/>
        <v>100</v>
      </c>
      <c r="K1271" s="24"/>
      <c r="L1271" s="24"/>
      <c r="M1271" s="24"/>
      <c r="N1271" s="24"/>
      <c r="O1271" s="24"/>
      <c r="P1271" s="24"/>
      <c r="Q1271" s="24"/>
      <c r="R1271" s="24"/>
      <c r="S1271" s="24"/>
      <c r="T1271" s="24"/>
      <c r="U1271" s="24"/>
      <c r="V1271" s="24"/>
      <c r="W1271" s="24"/>
      <c r="X1271" s="24"/>
      <c r="Y1271" s="24"/>
      <c r="Z1271" s="24"/>
      <c r="AA1271" s="24"/>
      <c r="AB1271" s="24"/>
      <c r="AC1271" s="24"/>
      <c r="AD1271" s="24"/>
      <c r="AE1271" s="24"/>
      <c r="AF1271" s="24"/>
      <c r="AG1271" s="24"/>
      <c r="AH1271" s="24"/>
      <c r="AI1271" s="24"/>
      <c r="AJ1271" s="24"/>
      <c r="AK1271" s="24"/>
      <c r="AL1271" s="24"/>
      <c r="AM1271" s="24"/>
      <c r="AN1271" s="24"/>
      <c r="AO1271" s="24"/>
      <c r="AP1271" s="24"/>
      <c r="AQ1271" s="24"/>
      <c r="AR1271" s="24"/>
      <c r="AS1271" s="24"/>
      <c r="AT1271" s="24"/>
      <c r="AU1271" s="24"/>
      <c r="AV1271" s="24"/>
      <c r="AW1271" s="24"/>
      <c r="AX1271" s="24"/>
      <c r="AY1271" s="24"/>
      <c r="AZ1271" s="24"/>
      <c r="BA1271" s="24"/>
      <c r="BB1271" s="24"/>
      <c r="BC1271" s="24"/>
      <c r="BD1271" s="24"/>
      <c r="BE1271" s="24"/>
      <c r="BF1271" s="24"/>
      <c r="BG1271" s="24"/>
      <c r="BH1271" s="24"/>
      <c r="BI1271" s="24"/>
      <c r="BJ1271" s="24"/>
      <c r="BK1271" s="24"/>
      <c r="BL1271" s="24"/>
      <c r="BM1271" s="24"/>
      <c r="BN1271" s="24"/>
      <c r="BO1271" s="24"/>
      <c r="BP1271" s="24"/>
      <c r="BQ1271" s="24"/>
      <c r="BR1271" s="24"/>
      <c r="BS1271" s="24"/>
      <c r="BT1271" s="24"/>
      <c r="BU1271" s="24"/>
      <c r="BV1271" s="24"/>
      <c r="BW1271" s="24"/>
      <c r="BX1271" s="24"/>
      <c r="BY1271" s="24"/>
      <c r="BZ1271" s="24"/>
      <c r="CA1271" s="24"/>
      <c r="CB1271" s="24"/>
      <c r="CC1271" s="24"/>
      <c r="CD1271" s="24"/>
      <c r="CE1271" s="24"/>
      <c r="CF1271" s="24"/>
      <c r="CG1271" s="24"/>
    </row>
    <row r="1272" spans="1:85" s="30" customFormat="1" ht="11.25" customHeight="1">
      <c r="A1272" s="6" t="s">
        <v>156</v>
      </c>
      <c r="B1272" s="5" t="s">
        <v>42</v>
      </c>
      <c r="C1272" s="8" t="s">
        <v>38</v>
      </c>
      <c r="D1272" s="8" t="s">
        <v>5</v>
      </c>
      <c r="E1272" s="5" t="s">
        <v>273</v>
      </c>
      <c r="F1272" s="5" t="s">
        <v>157</v>
      </c>
      <c r="G1272" s="121">
        <v>200000</v>
      </c>
      <c r="H1272" s="121">
        <v>200000</v>
      </c>
      <c r="I1272" s="121">
        <v>200000</v>
      </c>
      <c r="J1272" s="117">
        <f t="shared" si="278"/>
        <v>100</v>
      </c>
      <c r="K1272" s="24"/>
      <c r="L1272" s="24"/>
      <c r="M1272" s="24"/>
      <c r="N1272" s="24"/>
      <c r="O1272" s="24"/>
      <c r="P1272" s="24"/>
      <c r="Q1272" s="24"/>
      <c r="R1272" s="24"/>
      <c r="S1272" s="24"/>
      <c r="T1272" s="24"/>
      <c r="U1272" s="24"/>
      <c r="V1272" s="24"/>
      <c r="W1272" s="24"/>
      <c r="X1272" s="24"/>
      <c r="Y1272" s="24"/>
      <c r="Z1272" s="24"/>
      <c r="AA1272" s="24"/>
      <c r="AB1272" s="24"/>
      <c r="AC1272" s="24"/>
      <c r="AD1272" s="24"/>
      <c r="AE1272" s="24"/>
      <c r="AF1272" s="24"/>
      <c r="AG1272" s="24"/>
      <c r="AH1272" s="24"/>
      <c r="AI1272" s="24"/>
      <c r="AJ1272" s="24"/>
      <c r="AK1272" s="24"/>
      <c r="AL1272" s="24"/>
      <c r="AM1272" s="24"/>
      <c r="AN1272" s="24"/>
      <c r="AO1272" s="24"/>
      <c r="AP1272" s="24"/>
      <c r="AQ1272" s="24"/>
      <c r="AR1272" s="24"/>
      <c r="AS1272" s="24"/>
      <c r="AT1272" s="24"/>
      <c r="AU1272" s="24"/>
      <c r="AV1272" s="24"/>
      <c r="AW1272" s="24"/>
      <c r="AX1272" s="24"/>
      <c r="AY1272" s="24"/>
      <c r="AZ1272" s="24"/>
      <c r="BA1272" s="24"/>
      <c r="BB1272" s="24"/>
      <c r="BC1272" s="24"/>
      <c r="BD1272" s="24"/>
      <c r="BE1272" s="24"/>
      <c r="BF1272" s="24"/>
      <c r="BG1272" s="24"/>
      <c r="BH1272" s="24"/>
      <c r="BI1272" s="24"/>
      <c r="BJ1272" s="24"/>
      <c r="BK1272" s="24"/>
      <c r="BL1272" s="24"/>
      <c r="BM1272" s="24"/>
      <c r="BN1272" s="24"/>
      <c r="BO1272" s="24"/>
      <c r="BP1272" s="24"/>
      <c r="BQ1272" s="24"/>
      <c r="BR1272" s="24"/>
      <c r="BS1272" s="24"/>
      <c r="BT1272" s="24"/>
      <c r="BU1272" s="24"/>
      <c r="BV1272" s="24"/>
      <c r="BW1272" s="24"/>
      <c r="BX1272" s="24"/>
      <c r="BY1272" s="24"/>
      <c r="BZ1272" s="24"/>
      <c r="CA1272" s="24"/>
      <c r="CB1272" s="24"/>
      <c r="CC1272" s="24"/>
      <c r="CD1272" s="24"/>
      <c r="CE1272" s="24"/>
      <c r="CF1272" s="24"/>
      <c r="CG1272" s="24"/>
    </row>
    <row r="1273" spans="1:85" s="30" customFormat="1" ht="5.25" customHeight="1">
      <c r="A1273" s="6"/>
      <c r="B1273" s="5"/>
      <c r="C1273" s="8"/>
      <c r="D1273" s="8"/>
      <c r="E1273" s="8"/>
      <c r="F1273" s="8"/>
      <c r="G1273" s="121"/>
      <c r="H1273" s="121"/>
      <c r="I1273" s="121"/>
      <c r="J1273" s="115"/>
      <c r="K1273" s="24"/>
      <c r="L1273" s="24"/>
      <c r="M1273" s="24"/>
      <c r="N1273" s="24"/>
      <c r="O1273" s="24"/>
      <c r="P1273" s="24"/>
      <c r="Q1273" s="24"/>
      <c r="R1273" s="24"/>
      <c r="S1273" s="24"/>
      <c r="T1273" s="24"/>
      <c r="U1273" s="24"/>
      <c r="V1273" s="24"/>
      <c r="W1273" s="24"/>
      <c r="X1273" s="24"/>
      <c r="Y1273" s="24"/>
      <c r="Z1273" s="24"/>
      <c r="AA1273" s="24"/>
      <c r="AB1273" s="24"/>
      <c r="AC1273" s="24"/>
      <c r="AD1273" s="24"/>
      <c r="AE1273" s="24"/>
      <c r="AF1273" s="24"/>
      <c r="AG1273" s="24"/>
      <c r="AH1273" s="24"/>
      <c r="AI1273" s="24"/>
      <c r="AJ1273" s="24"/>
      <c r="AK1273" s="24"/>
      <c r="AL1273" s="24"/>
      <c r="AM1273" s="24"/>
      <c r="AN1273" s="24"/>
      <c r="AO1273" s="24"/>
      <c r="AP1273" s="24"/>
      <c r="AQ1273" s="24"/>
      <c r="AR1273" s="24"/>
      <c r="AS1273" s="24"/>
      <c r="AT1273" s="24"/>
      <c r="AU1273" s="24"/>
      <c r="AV1273" s="24"/>
      <c r="AW1273" s="24"/>
      <c r="AX1273" s="24"/>
      <c r="AY1273" s="24"/>
      <c r="AZ1273" s="24"/>
      <c r="BA1273" s="24"/>
      <c r="BB1273" s="24"/>
      <c r="BC1273" s="24"/>
      <c r="BD1273" s="24"/>
      <c r="BE1273" s="24"/>
      <c r="BF1273" s="24"/>
      <c r="BG1273" s="24"/>
      <c r="BH1273" s="24"/>
      <c r="BI1273" s="24"/>
      <c r="BJ1273" s="24"/>
      <c r="BK1273" s="24"/>
      <c r="BL1273" s="24"/>
      <c r="BM1273" s="24"/>
      <c r="BN1273" s="24"/>
      <c r="BO1273" s="24"/>
      <c r="BP1273" s="24"/>
      <c r="BQ1273" s="24"/>
      <c r="BR1273" s="24"/>
      <c r="BS1273" s="24"/>
      <c r="BT1273" s="24"/>
      <c r="BU1273" s="24"/>
      <c r="BV1273" s="24"/>
      <c r="BW1273" s="24"/>
      <c r="BX1273" s="24"/>
      <c r="BY1273" s="24"/>
      <c r="BZ1273" s="24"/>
      <c r="CA1273" s="24"/>
      <c r="CB1273" s="24"/>
      <c r="CC1273" s="24"/>
      <c r="CD1273" s="24"/>
      <c r="CE1273" s="24"/>
      <c r="CF1273" s="24"/>
      <c r="CG1273" s="24"/>
    </row>
    <row r="1274" spans="1:85" s="30" customFormat="1" ht="25.2">
      <c r="A1274" s="39" t="s">
        <v>542</v>
      </c>
      <c r="B1274" s="2" t="s">
        <v>43</v>
      </c>
      <c r="C1274" s="12"/>
      <c r="D1274" s="12"/>
      <c r="E1274" s="12"/>
      <c r="F1274" s="12"/>
      <c r="G1274" s="119">
        <f>G1275</f>
        <v>12753468.23</v>
      </c>
      <c r="H1274" s="119">
        <f>H1275</f>
        <v>11697312.41</v>
      </c>
      <c r="I1274" s="119">
        <f>I1275</f>
        <v>11565916.1</v>
      </c>
      <c r="J1274" s="115">
        <f t="shared" si="278"/>
        <v>98.876696582988842</v>
      </c>
      <c r="K1274" s="24"/>
      <c r="L1274" s="24"/>
      <c r="M1274" s="24"/>
      <c r="N1274" s="24"/>
      <c r="O1274" s="24"/>
      <c r="P1274" s="24"/>
      <c r="Q1274" s="24"/>
      <c r="R1274" s="24"/>
      <c r="S1274" s="24"/>
      <c r="T1274" s="24"/>
      <c r="U1274" s="24"/>
      <c r="V1274" s="24"/>
      <c r="W1274" s="24"/>
      <c r="X1274" s="24"/>
      <c r="Y1274" s="24"/>
      <c r="Z1274" s="24"/>
      <c r="AA1274" s="24"/>
      <c r="AB1274" s="24"/>
      <c r="AC1274" s="24"/>
      <c r="AD1274" s="24"/>
      <c r="AE1274" s="24"/>
      <c r="AF1274" s="24"/>
      <c r="AG1274" s="24"/>
      <c r="AH1274" s="24"/>
      <c r="AI1274" s="24"/>
      <c r="AJ1274" s="24"/>
      <c r="AK1274" s="24"/>
      <c r="AL1274" s="24"/>
      <c r="AM1274" s="24"/>
      <c r="AN1274" s="24"/>
      <c r="AO1274" s="24"/>
      <c r="AP1274" s="24"/>
      <c r="AQ1274" s="24"/>
      <c r="AR1274" s="24"/>
      <c r="AS1274" s="24"/>
      <c r="AT1274" s="24"/>
      <c r="AU1274" s="24"/>
      <c r="AV1274" s="24"/>
      <c r="AW1274" s="24"/>
      <c r="AX1274" s="24"/>
      <c r="AY1274" s="24"/>
      <c r="AZ1274" s="24"/>
      <c r="BA1274" s="24"/>
      <c r="BB1274" s="24"/>
      <c r="BC1274" s="24"/>
      <c r="BD1274" s="24"/>
      <c r="BE1274" s="24"/>
      <c r="BF1274" s="24"/>
      <c r="BG1274" s="24"/>
      <c r="BH1274" s="24"/>
      <c r="BI1274" s="24"/>
      <c r="BJ1274" s="24"/>
      <c r="BK1274" s="24"/>
      <c r="BL1274" s="24"/>
      <c r="BM1274" s="24"/>
      <c r="BN1274" s="24"/>
      <c r="BO1274" s="24"/>
      <c r="BP1274" s="24"/>
      <c r="BQ1274" s="24"/>
      <c r="BR1274" s="24"/>
      <c r="BS1274" s="24"/>
      <c r="BT1274" s="24"/>
      <c r="BU1274" s="24"/>
      <c r="BV1274" s="24"/>
      <c r="BW1274" s="24"/>
      <c r="BX1274" s="24"/>
      <c r="BY1274" s="24"/>
      <c r="BZ1274" s="24"/>
      <c r="CA1274" s="24"/>
      <c r="CB1274" s="24"/>
      <c r="CC1274" s="24"/>
      <c r="CD1274" s="24"/>
      <c r="CE1274" s="24"/>
      <c r="CF1274" s="24"/>
      <c r="CG1274" s="24"/>
    </row>
    <row r="1275" spans="1:85" s="30" customFormat="1" ht="13.5" customHeight="1">
      <c r="A1275" s="13" t="s">
        <v>1</v>
      </c>
      <c r="B1275" s="2" t="s">
        <v>43</v>
      </c>
      <c r="C1275" s="2" t="s">
        <v>5</v>
      </c>
      <c r="D1275" s="12"/>
      <c r="E1275" s="12"/>
      <c r="F1275" s="12"/>
      <c r="G1275" s="119">
        <f>G1276+G1283+G1301+G1306+G1293</f>
        <v>12753468.23</v>
      </c>
      <c r="H1275" s="119">
        <f>H1276+H1283+H1301+H1306+H1293</f>
        <v>11697312.41</v>
      </c>
      <c r="I1275" s="119">
        <f>I1276+I1283+I1301+I1306+I1293</f>
        <v>11565916.1</v>
      </c>
      <c r="J1275" s="115">
        <f t="shared" si="278"/>
        <v>98.876696582988842</v>
      </c>
      <c r="K1275" s="24"/>
      <c r="L1275" s="24"/>
      <c r="M1275" s="24"/>
      <c r="N1275" s="24"/>
      <c r="O1275" s="24"/>
      <c r="P1275" s="24"/>
      <c r="Q1275" s="24"/>
      <c r="R1275" s="24"/>
      <c r="S1275" s="24"/>
      <c r="T1275" s="24"/>
      <c r="U1275" s="24"/>
      <c r="V1275" s="24"/>
      <c r="W1275" s="24"/>
      <c r="X1275" s="24"/>
      <c r="Y1275" s="24"/>
      <c r="Z1275" s="24"/>
      <c r="AA1275" s="24"/>
      <c r="AB1275" s="24"/>
      <c r="AC1275" s="24"/>
      <c r="AD1275" s="24"/>
      <c r="AE1275" s="24"/>
      <c r="AF1275" s="24"/>
      <c r="AG1275" s="24"/>
      <c r="AH1275" s="24"/>
      <c r="AI1275" s="24"/>
      <c r="AJ1275" s="24"/>
      <c r="AK1275" s="24"/>
      <c r="AL1275" s="24"/>
      <c r="AM1275" s="24"/>
      <c r="AN1275" s="24"/>
      <c r="AO1275" s="24"/>
      <c r="AP1275" s="24"/>
      <c r="AQ1275" s="24"/>
      <c r="AR1275" s="24"/>
      <c r="AS1275" s="24"/>
      <c r="AT1275" s="24"/>
      <c r="AU1275" s="24"/>
      <c r="AV1275" s="24"/>
      <c r="AW1275" s="24"/>
      <c r="AX1275" s="24"/>
      <c r="AY1275" s="24"/>
      <c r="AZ1275" s="24"/>
      <c r="BA1275" s="24"/>
      <c r="BB1275" s="24"/>
      <c r="BC1275" s="24"/>
      <c r="BD1275" s="24"/>
      <c r="BE1275" s="24"/>
      <c r="BF1275" s="24"/>
      <c r="BG1275" s="24"/>
      <c r="BH1275" s="24"/>
      <c r="BI1275" s="24"/>
      <c r="BJ1275" s="24"/>
      <c r="BK1275" s="24"/>
      <c r="BL1275" s="24"/>
      <c r="BM1275" s="24"/>
      <c r="BN1275" s="24"/>
      <c r="BO1275" s="24"/>
      <c r="BP1275" s="24"/>
      <c r="BQ1275" s="24"/>
      <c r="BR1275" s="24"/>
      <c r="BS1275" s="24"/>
      <c r="BT1275" s="24"/>
      <c r="BU1275" s="24"/>
      <c r="BV1275" s="24"/>
      <c r="BW1275" s="24"/>
      <c r="BX1275" s="24"/>
      <c r="BY1275" s="24"/>
      <c r="BZ1275" s="24"/>
      <c r="CA1275" s="24"/>
      <c r="CB1275" s="24"/>
      <c r="CC1275" s="24"/>
      <c r="CD1275" s="24"/>
      <c r="CE1275" s="24"/>
      <c r="CF1275" s="24"/>
      <c r="CG1275" s="24"/>
    </row>
    <row r="1276" spans="1:85" ht="1.5" hidden="1" customHeight="1">
      <c r="A1276" s="7" t="s">
        <v>48</v>
      </c>
      <c r="B1276" s="3" t="s">
        <v>43</v>
      </c>
      <c r="C1276" s="3" t="s">
        <v>5</v>
      </c>
      <c r="D1276" s="3" t="s">
        <v>14</v>
      </c>
      <c r="E1276" s="3"/>
      <c r="F1276" s="3"/>
      <c r="G1276" s="120">
        <f t="shared" ref="G1276:I1281" si="288">G1277</f>
        <v>0</v>
      </c>
      <c r="H1276" s="120">
        <f t="shared" si="288"/>
        <v>0</v>
      </c>
      <c r="I1276" s="120">
        <f t="shared" si="288"/>
        <v>0</v>
      </c>
      <c r="J1276" s="115" t="e">
        <f t="shared" si="278"/>
        <v>#DIV/0!</v>
      </c>
      <c r="K1276" s="25"/>
      <c r="L1276" s="25"/>
      <c r="M1276" s="25"/>
      <c r="N1276" s="25"/>
      <c r="O1276" s="25"/>
      <c r="P1276" s="25"/>
      <c r="Q1276" s="25"/>
      <c r="R1276" s="25"/>
      <c r="S1276" s="25"/>
      <c r="T1276" s="25"/>
      <c r="U1276" s="25"/>
      <c r="V1276" s="25"/>
      <c r="W1276" s="25"/>
      <c r="X1276" s="25"/>
      <c r="Y1276" s="25"/>
      <c r="Z1276" s="25"/>
      <c r="AA1276" s="25"/>
      <c r="AB1276" s="25"/>
      <c r="AC1276" s="25"/>
      <c r="AD1276" s="25"/>
      <c r="AE1276" s="25"/>
      <c r="AF1276" s="25"/>
      <c r="AG1276" s="25"/>
      <c r="AH1276" s="25"/>
      <c r="AI1276" s="25"/>
      <c r="AJ1276" s="25"/>
      <c r="AK1276" s="25"/>
      <c r="AL1276" s="25"/>
      <c r="AM1276" s="25"/>
      <c r="AN1276" s="25"/>
      <c r="AO1276" s="25"/>
      <c r="AP1276" s="25"/>
      <c r="AQ1276" s="25"/>
      <c r="AR1276" s="25"/>
      <c r="AS1276" s="25"/>
      <c r="AT1276" s="25"/>
      <c r="AU1276" s="25"/>
      <c r="AV1276" s="25"/>
      <c r="AW1276" s="25"/>
      <c r="AX1276" s="25"/>
      <c r="AY1276" s="25"/>
      <c r="AZ1276" s="25"/>
      <c r="BA1276" s="25"/>
      <c r="BB1276" s="25"/>
      <c r="BC1276" s="25"/>
      <c r="BD1276" s="25"/>
      <c r="BE1276" s="25"/>
      <c r="BF1276" s="25"/>
      <c r="BG1276" s="25"/>
      <c r="BH1276" s="25"/>
      <c r="BI1276" s="25"/>
      <c r="BJ1276" s="25"/>
      <c r="BK1276" s="25"/>
      <c r="BL1276" s="25"/>
      <c r="BM1276" s="25"/>
      <c r="BN1276" s="25"/>
      <c r="BO1276" s="25"/>
      <c r="BP1276" s="25"/>
      <c r="BQ1276" s="25"/>
      <c r="BR1276" s="25"/>
      <c r="BS1276" s="25"/>
      <c r="BT1276" s="25"/>
      <c r="BU1276" s="25"/>
      <c r="BV1276" s="25"/>
      <c r="BW1276" s="25"/>
      <c r="BX1276" s="25"/>
      <c r="BY1276" s="25"/>
      <c r="BZ1276" s="25"/>
      <c r="CA1276" s="25"/>
      <c r="CB1276" s="25"/>
      <c r="CC1276" s="25"/>
      <c r="CD1276" s="25"/>
      <c r="CE1276" s="25"/>
      <c r="CF1276" s="25"/>
      <c r="CG1276" s="25"/>
    </row>
    <row r="1277" spans="1:85" ht="24" hidden="1">
      <c r="A1277" s="6" t="s">
        <v>359</v>
      </c>
      <c r="B1277" s="5" t="s">
        <v>43</v>
      </c>
      <c r="C1277" s="5" t="s">
        <v>5</v>
      </c>
      <c r="D1277" s="5" t="s">
        <v>14</v>
      </c>
      <c r="E1277" s="5" t="s">
        <v>143</v>
      </c>
      <c r="F1277" s="4"/>
      <c r="G1277" s="121">
        <f t="shared" si="288"/>
        <v>0</v>
      </c>
      <c r="H1277" s="121">
        <f t="shared" si="288"/>
        <v>0</v>
      </c>
      <c r="I1277" s="121">
        <f t="shared" si="288"/>
        <v>0</v>
      </c>
      <c r="J1277" s="115" t="e">
        <f t="shared" si="278"/>
        <v>#DIV/0!</v>
      </c>
      <c r="K1277" s="25"/>
      <c r="L1277" s="25"/>
      <c r="M1277" s="25"/>
      <c r="N1277" s="25"/>
      <c r="O1277" s="25"/>
      <c r="P1277" s="25"/>
      <c r="Q1277" s="25"/>
      <c r="R1277" s="25"/>
      <c r="S1277" s="25"/>
      <c r="T1277" s="25"/>
      <c r="U1277" s="25"/>
      <c r="V1277" s="25"/>
      <c r="W1277" s="25"/>
      <c r="X1277" s="25"/>
      <c r="Y1277" s="25"/>
      <c r="Z1277" s="25"/>
      <c r="AA1277" s="25"/>
      <c r="AB1277" s="25"/>
      <c r="AC1277" s="25"/>
      <c r="AD1277" s="25"/>
      <c r="AE1277" s="25"/>
      <c r="AF1277" s="25"/>
      <c r="AG1277" s="25"/>
      <c r="AH1277" s="25"/>
      <c r="AI1277" s="25"/>
      <c r="AJ1277" s="25"/>
      <c r="AK1277" s="25"/>
      <c r="AL1277" s="25"/>
      <c r="AM1277" s="25"/>
      <c r="AN1277" s="25"/>
      <c r="AO1277" s="25"/>
      <c r="AP1277" s="25"/>
      <c r="AQ1277" s="25"/>
      <c r="AR1277" s="25"/>
      <c r="AS1277" s="25"/>
      <c r="AT1277" s="25"/>
      <c r="AU1277" s="25"/>
      <c r="AV1277" s="25"/>
      <c r="AW1277" s="25"/>
      <c r="AX1277" s="25"/>
      <c r="AY1277" s="25"/>
      <c r="AZ1277" s="25"/>
      <c r="BA1277" s="25"/>
      <c r="BB1277" s="25"/>
      <c r="BC1277" s="25"/>
      <c r="BD1277" s="25"/>
      <c r="BE1277" s="25"/>
      <c r="BF1277" s="25"/>
      <c r="BG1277" s="25"/>
      <c r="BH1277" s="25"/>
      <c r="BI1277" s="25"/>
      <c r="BJ1277" s="25"/>
      <c r="BK1277" s="25"/>
      <c r="BL1277" s="25"/>
      <c r="BM1277" s="25"/>
      <c r="BN1277" s="25"/>
      <c r="BO1277" s="25"/>
      <c r="BP1277" s="25"/>
      <c r="BQ1277" s="25"/>
      <c r="BR1277" s="25"/>
      <c r="BS1277" s="25"/>
      <c r="BT1277" s="25"/>
      <c r="BU1277" s="25"/>
      <c r="BV1277" s="25"/>
      <c r="BW1277" s="25"/>
      <c r="BX1277" s="25"/>
      <c r="BY1277" s="25"/>
      <c r="BZ1277" s="25"/>
      <c r="CA1277" s="25"/>
      <c r="CB1277" s="25"/>
      <c r="CC1277" s="25"/>
      <c r="CD1277" s="25"/>
      <c r="CE1277" s="25"/>
      <c r="CF1277" s="25"/>
      <c r="CG1277" s="25"/>
    </row>
    <row r="1278" spans="1:85" ht="24" hidden="1">
      <c r="A1278" s="6" t="s">
        <v>360</v>
      </c>
      <c r="B1278" s="5" t="s">
        <v>43</v>
      </c>
      <c r="C1278" s="5" t="s">
        <v>5</v>
      </c>
      <c r="D1278" s="5" t="s">
        <v>14</v>
      </c>
      <c r="E1278" s="5" t="s">
        <v>144</v>
      </c>
      <c r="F1278" s="5"/>
      <c r="G1278" s="121">
        <f t="shared" si="288"/>
        <v>0</v>
      </c>
      <c r="H1278" s="121">
        <f t="shared" si="288"/>
        <v>0</v>
      </c>
      <c r="I1278" s="121">
        <f t="shared" si="288"/>
        <v>0</v>
      </c>
      <c r="J1278" s="115" t="e">
        <f t="shared" si="278"/>
        <v>#DIV/0!</v>
      </c>
      <c r="K1278" s="25"/>
      <c r="L1278" s="25"/>
      <c r="M1278" s="25"/>
      <c r="N1278" s="25"/>
      <c r="O1278" s="25"/>
      <c r="P1278" s="25"/>
      <c r="Q1278" s="25"/>
      <c r="R1278" s="25"/>
      <c r="S1278" s="25"/>
      <c r="T1278" s="25"/>
      <c r="U1278" s="25"/>
      <c r="V1278" s="25"/>
      <c r="W1278" s="25"/>
      <c r="X1278" s="25"/>
      <c r="Y1278" s="25"/>
      <c r="Z1278" s="25"/>
      <c r="AA1278" s="25"/>
      <c r="AB1278" s="25"/>
      <c r="AC1278" s="25"/>
      <c r="AD1278" s="25"/>
      <c r="AE1278" s="25"/>
      <c r="AF1278" s="25"/>
      <c r="AG1278" s="25"/>
      <c r="AH1278" s="25"/>
      <c r="AI1278" s="25"/>
      <c r="AJ1278" s="25"/>
      <c r="AK1278" s="25"/>
      <c r="AL1278" s="25"/>
      <c r="AM1278" s="25"/>
      <c r="AN1278" s="25"/>
      <c r="AO1278" s="25"/>
      <c r="AP1278" s="25"/>
      <c r="AQ1278" s="25"/>
      <c r="AR1278" s="25"/>
      <c r="AS1278" s="25"/>
      <c r="AT1278" s="25"/>
      <c r="AU1278" s="25"/>
      <c r="AV1278" s="25"/>
      <c r="AW1278" s="25"/>
      <c r="AX1278" s="25"/>
      <c r="AY1278" s="25"/>
      <c r="AZ1278" s="25"/>
      <c r="BA1278" s="25"/>
      <c r="BB1278" s="25"/>
      <c r="BC1278" s="25"/>
      <c r="BD1278" s="25"/>
      <c r="BE1278" s="25"/>
      <c r="BF1278" s="25"/>
      <c r="BG1278" s="25"/>
      <c r="BH1278" s="25"/>
      <c r="BI1278" s="25"/>
      <c r="BJ1278" s="25"/>
      <c r="BK1278" s="25"/>
      <c r="BL1278" s="25"/>
      <c r="BM1278" s="25"/>
      <c r="BN1278" s="25"/>
      <c r="BO1278" s="25"/>
      <c r="BP1278" s="25"/>
      <c r="BQ1278" s="25"/>
      <c r="BR1278" s="25"/>
      <c r="BS1278" s="25"/>
      <c r="BT1278" s="25"/>
      <c r="BU1278" s="25"/>
      <c r="BV1278" s="25"/>
      <c r="BW1278" s="25"/>
      <c r="BX1278" s="25"/>
      <c r="BY1278" s="25"/>
      <c r="BZ1278" s="25"/>
      <c r="CA1278" s="25"/>
      <c r="CB1278" s="25"/>
      <c r="CC1278" s="25"/>
      <c r="CD1278" s="25"/>
      <c r="CE1278" s="25"/>
      <c r="CF1278" s="25"/>
      <c r="CG1278" s="25"/>
    </row>
    <row r="1279" spans="1:85" hidden="1">
      <c r="A1279" s="6" t="s">
        <v>347</v>
      </c>
      <c r="B1279" s="5" t="s">
        <v>43</v>
      </c>
      <c r="C1279" s="5" t="s">
        <v>5</v>
      </c>
      <c r="D1279" s="5" t="s">
        <v>14</v>
      </c>
      <c r="E1279" s="5" t="s">
        <v>262</v>
      </c>
      <c r="F1279" s="5"/>
      <c r="G1279" s="121">
        <f t="shared" si="288"/>
        <v>0</v>
      </c>
      <c r="H1279" s="121">
        <f t="shared" si="288"/>
        <v>0</v>
      </c>
      <c r="I1279" s="121">
        <f t="shared" si="288"/>
        <v>0</v>
      </c>
      <c r="J1279" s="115" t="e">
        <f t="shared" si="278"/>
        <v>#DIV/0!</v>
      </c>
      <c r="K1279" s="25"/>
      <c r="L1279" s="25"/>
      <c r="M1279" s="25"/>
      <c r="N1279" s="25"/>
      <c r="O1279" s="25"/>
      <c r="P1279" s="25"/>
      <c r="Q1279" s="25"/>
      <c r="R1279" s="25"/>
      <c r="S1279" s="25"/>
      <c r="T1279" s="25"/>
      <c r="U1279" s="25"/>
      <c r="V1279" s="25"/>
      <c r="W1279" s="25"/>
      <c r="X1279" s="25"/>
      <c r="Y1279" s="25"/>
      <c r="Z1279" s="25"/>
      <c r="AA1279" s="25"/>
      <c r="AB1279" s="25"/>
      <c r="AC1279" s="25"/>
      <c r="AD1279" s="25"/>
      <c r="AE1279" s="25"/>
      <c r="AF1279" s="25"/>
      <c r="AG1279" s="25"/>
      <c r="AH1279" s="25"/>
      <c r="AI1279" s="25"/>
      <c r="AJ1279" s="25"/>
      <c r="AK1279" s="25"/>
      <c r="AL1279" s="25"/>
      <c r="AM1279" s="25"/>
      <c r="AN1279" s="25"/>
      <c r="AO1279" s="25"/>
      <c r="AP1279" s="25"/>
      <c r="AQ1279" s="25"/>
      <c r="AR1279" s="25"/>
      <c r="AS1279" s="25"/>
      <c r="AT1279" s="25"/>
      <c r="AU1279" s="25"/>
      <c r="AV1279" s="25"/>
      <c r="AW1279" s="25"/>
      <c r="AX1279" s="25"/>
      <c r="AY1279" s="25"/>
      <c r="AZ1279" s="25"/>
      <c r="BA1279" s="25"/>
      <c r="BB1279" s="25"/>
      <c r="BC1279" s="25"/>
      <c r="BD1279" s="25"/>
      <c r="BE1279" s="25"/>
      <c r="BF1279" s="25"/>
      <c r="BG1279" s="25"/>
      <c r="BH1279" s="25"/>
      <c r="BI1279" s="25"/>
      <c r="BJ1279" s="25"/>
      <c r="BK1279" s="25"/>
      <c r="BL1279" s="25"/>
      <c r="BM1279" s="25"/>
      <c r="BN1279" s="25"/>
      <c r="BO1279" s="25"/>
      <c r="BP1279" s="25"/>
      <c r="BQ1279" s="25"/>
      <c r="BR1279" s="25"/>
      <c r="BS1279" s="25"/>
      <c r="BT1279" s="25"/>
      <c r="BU1279" s="25"/>
      <c r="BV1279" s="25"/>
      <c r="BW1279" s="25"/>
      <c r="BX1279" s="25"/>
      <c r="BY1279" s="25"/>
      <c r="BZ1279" s="25"/>
      <c r="CA1279" s="25"/>
      <c r="CB1279" s="25"/>
      <c r="CC1279" s="25"/>
      <c r="CD1279" s="25"/>
      <c r="CE1279" s="25"/>
      <c r="CF1279" s="25"/>
      <c r="CG1279" s="25"/>
    </row>
    <row r="1280" spans="1:85" ht="36" hidden="1">
      <c r="A1280" s="6" t="s">
        <v>255</v>
      </c>
      <c r="B1280" s="5" t="s">
        <v>43</v>
      </c>
      <c r="C1280" s="5" t="s">
        <v>5</v>
      </c>
      <c r="D1280" s="5" t="s">
        <v>14</v>
      </c>
      <c r="E1280" s="5" t="s">
        <v>256</v>
      </c>
      <c r="F1280" s="5"/>
      <c r="G1280" s="121">
        <f t="shared" si="288"/>
        <v>0</v>
      </c>
      <c r="H1280" s="121">
        <f t="shared" si="288"/>
        <v>0</v>
      </c>
      <c r="I1280" s="121">
        <f t="shared" si="288"/>
        <v>0</v>
      </c>
      <c r="J1280" s="115" t="e">
        <f t="shared" si="278"/>
        <v>#DIV/0!</v>
      </c>
      <c r="K1280" s="25"/>
      <c r="L1280" s="25"/>
      <c r="M1280" s="25"/>
      <c r="N1280" s="25"/>
      <c r="O1280" s="25"/>
      <c r="P1280" s="25"/>
      <c r="Q1280" s="25"/>
      <c r="R1280" s="25"/>
      <c r="S1280" s="25"/>
      <c r="T1280" s="25"/>
      <c r="U1280" s="25"/>
      <c r="V1280" s="25"/>
      <c r="W1280" s="25"/>
      <c r="X1280" s="25"/>
      <c r="Y1280" s="25"/>
      <c r="Z1280" s="25"/>
      <c r="AA1280" s="25"/>
      <c r="AB1280" s="25"/>
      <c r="AC1280" s="25"/>
      <c r="AD1280" s="25"/>
      <c r="AE1280" s="25"/>
      <c r="AF1280" s="25"/>
      <c r="AG1280" s="25"/>
      <c r="AH1280" s="25"/>
      <c r="AI1280" s="25"/>
      <c r="AJ1280" s="25"/>
      <c r="AK1280" s="25"/>
      <c r="AL1280" s="25"/>
      <c r="AM1280" s="25"/>
      <c r="AN1280" s="25"/>
      <c r="AO1280" s="25"/>
      <c r="AP1280" s="25"/>
      <c r="AQ1280" s="25"/>
      <c r="AR1280" s="25"/>
      <c r="AS1280" s="25"/>
      <c r="AT1280" s="25"/>
      <c r="AU1280" s="25"/>
      <c r="AV1280" s="25"/>
      <c r="AW1280" s="25"/>
      <c r="AX1280" s="25"/>
      <c r="AY1280" s="25"/>
      <c r="AZ1280" s="25"/>
      <c r="BA1280" s="25"/>
      <c r="BB1280" s="25"/>
      <c r="BC1280" s="25"/>
      <c r="BD1280" s="25"/>
      <c r="BE1280" s="25"/>
      <c r="BF1280" s="25"/>
      <c r="BG1280" s="25"/>
      <c r="BH1280" s="25"/>
      <c r="BI1280" s="25"/>
      <c r="BJ1280" s="25"/>
      <c r="BK1280" s="25"/>
      <c r="BL1280" s="25"/>
      <c r="BM1280" s="25"/>
      <c r="BN1280" s="25"/>
      <c r="BO1280" s="25"/>
      <c r="BP1280" s="25"/>
      <c r="BQ1280" s="25"/>
      <c r="BR1280" s="25"/>
      <c r="BS1280" s="25"/>
      <c r="BT1280" s="25"/>
      <c r="BU1280" s="25"/>
      <c r="BV1280" s="25"/>
      <c r="BW1280" s="25"/>
      <c r="BX1280" s="25"/>
      <c r="BY1280" s="25"/>
      <c r="BZ1280" s="25"/>
      <c r="CA1280" s="25"/>
      <c r="CB1280" s="25"/>
      <c r="CC1280" s="25"/>
      <c r="CD1280" s="25"/>
      <c r="CE1280" s="25"/>
      <c r="CF1280" s="25"/>
      <c r="CG1280" s="25"/>
    </row>
    <row r="1281" spans="1:85" hidden="1">
      <c r="A1281" s="6" t="s">
        <v>91</v>
      </c>
      <c r="B1281" s="5" t="s">
        <v>43</v>
      </c>
      <c r="C1281" s="5" t="s">
        <v>5</v>
      </c>
      <c r="D1281" s="5" t="s">
        <v>14</v>
      </c>
      <c r="E1281" s="5" t="s">
        <v>256</v>
      </c>
      <c r="F1281" s="5" t="s">
        <v>89</v>
      </c>
      <c r="G1281" s="121">
        <f t="shared" si="288"/>
        <v>0</v>
      </c>
      <c r="H1281" s="121">
        <f t="shared" si="288"/>
        <v>0</v>
      </c>
      <c r="I1281" s="121">
        <f t="shared" si="288"/>
        <v>0</v>
      </c>
      <c r="J1281" s="115" t="e">
        <f t="shared" si="278"/>
        <v>#DIV/0!</v>
      </c>
      <c r="K1281" s="25"/>
      <c r="L1281" s="25"/>
      <c r="M1281" s="25"/>
      <c r="N1281" s="25"/>
      <c r="O1281" s="25"/>
      <c r="P1281" s="25"/>
      <c r="Q1281" s="25"/>
      <c r="R1281" s="25"/>
      <c r="S1281" s="25"/>
      <c r="T1281" s="25"/>
      <c r="U1281" s="25"/>
      <c r="V1281" s="25"/>
      <c r="W1281" s="25"/>
      <c r="X1281" s="25"/>
      <c r="Y1281" s="25"/>
      <c r="Z1281" s="25"/>
      <c r="AA1281" s="25"/>
      <c r="AB1281" s="25"/>
      <c r="AC1281" s="25"/>
      <c r="AD1281" s="25"/>
      <c r="AE1281" s="25"/>
      <c r="AF1281" s="25"/>
      <c r="AG1281" s="25"/>
      <c r="AH1281" s="25"/>
      <c r="AI1281" s="25"/>
      <c r="AJ1281" s="25"/>
      <c r="AK1281" s="25"/>
      <c r="AL1281" s="25"/>
      <c r="AM1281" s="25"/>
      <c r="AN1281" s="25"/>
      <c r="AO1281" s="25"/>
      <c r="AP1281" s="25"/>
      <c r="AQ1281" s="25"/>
      <c r="AR1281" s="25"/>
      <c r="AS1281" s="25"/>
      <c r="AT1281" s="25"/>
      <c r="AU1281" s="25"/>
      <c r="AV1281" s="25"/>
      <c r="AW1281" s="25"/>
      <c r="AX1281" s="25"/>
      <c r="AY1281" s="25"/>
      <c r="AZ1281" s="25"/>
      <c r="BA1281" s="25"/>
      <c r="BB1281" s="25"/>
      <c r="BC1281" s="25"/>
      <c r="BD1281" s="25"/>
      <c r="BE1281" s="25"/>
      <c r="BF1281" s="25"/>
      <c r="BG1281" s="25"/>
      <c r="BH1281" s="25"/>
      <c r="BI1281" s="25"/>
      <c r="BJ1281" s="25"/>
      <c r="BK1281" s="25"/>
      <c r="BL1281" s="25"/>
      <c r="BM1281" s="25"/>
      <c r="BN1281" s="25"/>
      <c r="BO1281" s="25"/>
      <c r="BP1281" s="25"/>
      <c r="BQ1281" s="25"/>
      <c r="BR1281" s="25"/>
      <c r="BS1281" s="25"/>
      <c r="BT1281" s="25"/>
      <c r="BU1281" s="25"/>
      <c r="BV1281" s="25"/>
      <c r="BW1281" s="25"/>
      <c r="BX1281" s="25"/>
      <c r="BY1281" s="25"/>
      <c r="BZ1281" s="25"/>
      <c r="CA1281" s="25"/>
      <c r="CB1281" s="25"/>
      <c r="CC1281" s="25"/>
      <c r="CD1281" s="25"/>
      <c r="CE1281" s="25"/>
      <c r="CF1281" s="25"/>
      <c r="CG1281" s="25"/>
    </row>
    <row r="1282" spans="1:85" hidden="1">
      <c r="A1282" s="41" t="s">
        <v>92</v>
      </c>
      <c r="B1282" s="29" t="s">
        <v>43</v>
      </c>
      <c r="C1282" s="29" t="s">
        <v>5</v>
      </c>
      <c r="D1282" s="29" t="s">
        <v>14</v>
      </c>
      <c r="E1282" s="5" t="s">
        <v>256</v>
      </c>
      <c r="F1282" s="29" t="s">
        <v>90</v>
      </c>
      <c r="G1282" s="124"/>
      <c r="H1282" s="124"/>
      <c r="I1282" s="124"/>
      <c r="J1282" s="115" t="e">
        <f t="shared" si="278"/>
        <v>#DIV/0!</v>
      </c>
      <c r="K1282" s="25"/>
      <c r="L1282" s="25"/>
      <c r="M1282" s="25"/>
      <c r="N1282" s="25"/>
      <c r="O1282" s="25"/>
      <c r="P1282" s="25"/>
      <c r="Q1282" s="25"/>
      <c r="R1282" s="25"/>
      <c r="S1282" s="25"/>
      <c r="T1282" s="25"/>
      <c r="U1282" s="25"/>
      <c r="V1282" s="25"/>
      <c r="W1282" s="25"/>
      <c r="X1282" s="25"/>
      <c r="Y1282" s="25"/>
      <c r="Z1282" s="25"/>
      <c r="AA1282" s="25"/>
      <c r="AB1282" s="25"/>
      <c r="AC1282" s="25"/>
      <c r="AD1282" s="25"/>
      <c r="AE1282" s="25"/>
      <c r="AF1282" s="25"/>
      <c r="AG1282" s="25"/>
      <c r="AH1282" s="25"/>
      <c r="AI1282" s="25"/>
      <c r="AJ1282" s="25"/>
      <c r="AK1282" s="25"/>
      <c r="AL1282" s="25"/>
      <c r="AM1282" s="25"/>
      <c r="AN1282" s="25"/>
      <c r="AO1282" s="25"/>
      <c r="AP1282" s="25"/>
      <c r="AQ1282" s="25"/>
      <c r="AR1282" s="25"/>
      <c r="AS1282" s="25"/>
      <c r="AT1282" s="25"/>
      <c r="AU1282" s="25"/>
      <c r="AV1282" s="25"/>
      <c r="AW1282" s="25"/>
      <c r="AX1282" s="25"/>
      <c r="AY1282" s="25"/>
      <c r="AZ1282" s="25"/>
      <c r="BA1282" s="25"/>
      <c r="BB1282" s="25"/>
      <c r="BC1282" s="25"/>
      <c r="BD1282" s="25"/>
      <c r="BE1282" s="25"/>
      <c r="BF1282" s="25"/>
      <c r="BG1282" s="25"/>
      <c r="BH1282" s="25"/>
      <c r="BI1282" s="25"/>
      <c r="BJ1282" s="25"/>
      <c r="BK1282" s="25"/>
      <c r="BL1282" s="25"/>
      <c r="BM1282" s="25"/>
      <c r="BN1282" s="25"/>
      <c r="BO1282" s="25"/>
      <c r="BP1282" s="25"/>
      <c r="BQ1282" s="25"/>
      <c r="BR1282" s="25"/>
      <c r="BS1282" s="25"/>
      <c r="BT1282" s="25"/>
      <c r="BU1282" s="25"/>
      <c r="BV1282" s="25"/>
      <c r="BW1282" s="25"/>
      <c r="BX1282" s="25"/>
      <c r="BY1282" s="25"/>
      <c r="BZ1282" s="25"/>
      <c r="CA1282" s="25"/>
      <c r="CB1282" s="25"/>
      <c r="CC1282" s="25"/>
      <c r="CD1282" s="25"/>
      <c r="CE1282" s="25"/>
      <c r="CF1282" s="25"/>
      <c r="CG1282" s="25"/>
    </row>
    <row r="1283" spans="1:85" ht="24">
      <c r="A1283" s="7" t="s">
        <v>545</v>
      </c>
      <c r="B1283" s="3" t="s">
        <v>43</v>
      </c>
      <c r="C1283" s="3" t="s">
        <v>5</v>
      </c>
      <c r="D1283" s="3" t="s">
        <v>15</v>
      </c>
      <c r="E1283" s="3"/>
      <c r="F1283" s="3"/>
      <c r="G1283" s="120">
        <f t="shared" ref="G1283:I1285" si="289">G1284</f>
        <v>11190800</v>
      </c>
      <c r="H1283" s="120">
        <f t="shared" si="289"/>
        <v>11246300</v>
      </c>
      <c r="I1283" s="120">
        <f t="shared" si="289"/>
        <v>11190618.1</v>
      </c>
      <c r="J1283" s="116">
        <f t="shared" si="278"/>
        <v>99.504886940593792</v>
      </c>
      <c r="K1283" s="25"/>
      <c r="L1283" s="25"/>
      <c r="M1283" s="25"/>
      <c r="N1283" s="25"/>
      <c r="O1283" s="25"/>
      <c r="P1283" s="25"/>
      <c r="Q1283" s="25"/>
      <c r="R1283" s="25"/>
      <c r="S1283" s="25"/>
      <c r="T1283" s="25"/>
      <c r="U1283" s="25"/>
      <c r="V1283" s="25"/>
      <c r="W1283" s="25"/>
      <c r="X1283" s="25"/>
      <c r="Y1283" s="25"/>
      <c r="Z1283" s="25"/>
      <c r="AA1283" s="25"/>
      <c r="AB1283" s="25"/>
      <c r="AC1283" s="25"/>
      <c r="AD1283" s="25"/>
      <c r="AE1283" s="25"/>
      <c r="AF1283" s="25"/>
      <c r="AG1283" s="25"/>
      <c r="AH1283" s="25"/>
      <c r="AI1283" s="25"/>
      <c r="AJ1283" s="25"/>
      <c r="AK1283" s="25"/>
      <c r="AL1283" s="25"/>
      <c r="AM1283" s="25"/>
      <c r="AN1283" s="25"/>
      <c r="AO1283" s="25"/>
      <c r="AP1283" s="25"/>
      <c r="AQ1283" s="25"/>
      <c r="AR1283" s="25"/>
      <c r="AS1283" s="25"/>
      <c r="AT1283" s="25"/>
      <c r="AU1283" s="25"/>
      <c r="AV1283" s="25"/>
      <c r="AW1283" s="25"/>
      <c r="AX1283" s="25"/>
      <c r="AY1283" s="25"/>
      <c r="AZ1283" s="25"/>
      <c r="BA1283" s="25"/>
      <c r="BB1283" s="25"/>
      <c r="BC1283" s="25"/>
      <c r="BD1283" s="25"/>
      <c r="BE1283" s="25"/>
      <c r="BF1283" s="25"/>
      <c r="BG1283" s="25"/>
      <c r="BH1283" s="25"/>
      <c r="BI1283" s="25"/>
      <c r="BJ1283" s="25"/>
      <c r="BK1283" s="25"/>
      <c r="BL1283" s="25"/>
      <c r="BM1283" s="25"/>
      <c r="BN1283" s="25"/>
      <c r="BO1283" s="25"/>
      <c r="BP1283" s="25"/>
      <c r="BQ1283" s="25"/>
      <c r="BR1283" s="25"/>
      <c r="BS1283" s="25"/>
      <c r="BT1283" s="25"/>
      <c r="BU1283" s="25"/>
      <c r="BV1283" s="25"/>
      <c r="BW1283" s="25"/>
      <c r="BX1283" s="25"/>
      <c r="BY1283" s="25"/>
      <c r="BZ1283" s="25"/>
      <c r="CA1283" s="25"/>
      <c r="CB1283" s="25"/>
      <c r="CC1283" s="25"/>
      <c r="CD1283" s="25"/>
      <c r="CE1283" s="25"/>
      <c r="CF1283" s="25"/>
      <c r="CG1283" s="25"/>
    </row>
    <row r="1284" spans="1:85" ht="24">
      <c r="A1284" s="50" t="s">
        <v>523</v>
      </c>
      <c r="B1284" s="5" t="s">
        <v>43</v>
      </c>
      <c r="C1284" s="5" t="s">
        <v>5</v>
      </c>
      <c r="D1284" s="5" t="s">
        <v>15</v>
      </c>
      <c r="E1284" s="5" t="s">
        <v>143</v>
      </c>
      <c r="F1284" s="5"/>
      <c r="G1284" s="121">
        <f t="shared" si="289"/>
        <v>11190800</v>
      </c>
      <c r="H1284" s="121">
        <f t="shared" si="289"/>
        <v>11246300</v>
      </c>
      <c r="I1284" s="121">
        <f t="shared" si="289"/>
        <v>11190618.1</v>
      </c>
      <c r="J1284" s="117">
        <f t="shared" si="278"/>
        <v>99.504886940593792</v>
      </c>
      <c r="K1284" s="79"/>
      <c r="L1284" s="79"/>
      <c r="M1284" s="25"/>
      <c r="N1284" s="25"/>
      <c r="O1284" s="25"/>
      <c r="P1284" s="25"/>
      <c r="Q1284" s="25"/>
      <c r="R1284" s="25"/>
      <c r="S1284" s="25"/>
      <c r="T1284" s="25"/>
      <c r="U1284" s="25"/>
      <c r="V1284" s="25"/>
      <c r="W1284" s="25"/>
      <c r="X1284" s="25"/>
      <c r="Y1284" s="25"/>
      <c r="Z1284" s="25"/>
      <c r="AA1284" s="25"/>
      <c r="AB1284" s="25"/>
      <c r="AC1284" s="25"/>
      <c r="AD1284" s="25"/>
      <c r="AE1284" s="25"/>
      <c r="AF1284" s="25"/>
      <c r="AG1284" s="25"/>
      <c r="AH1284" s="25"/>
      <c r="AI1284" s="25"/>
      <c r="AJ1284" s="25"/>
      <c r="AK1284" s="25"/>
      <c r="AL1284" s="25"/>
      <c r="AM1284" s="25"/>
      <c r="AN1284" s="25"/>
      <c r="AO1284" s="25"/>
      <c r="AP1284" s="25"/>
      <c r="AQ1284" s="25"/>
      <c r="AR1284" s="25"/>
      <c r="AS1284" s="25"/>
      <c r="AT1284" s="25"/>
      <c r="AU1284" s="25"/>
      <c r="AV1284" s="25"/>
      <c r="AW1284" s="25"/>
      <c r="AX1284" s="25"/>
      <c r="AY1284" s="25"/>
      <c r="AZ1284" s="25"/>
      <c r="BA1284" s="25"/>
      <c r="BB1284" s="25"/>
      <c r="BC1284" s="25"/>
      <c r="BD1284" s="25"/>
      <c r="BE1284" s="25"/>
      <c r="BF1284" s="25"/>
      <c r="BG1284" s="25"/>
      <c r="BH1284" s="25"/>
      <c r="BI1284" s="25"/>
      <c r="BJ1284" s="25"/>
      <c r="BK1284" s="25"/>
      <c r="BL1284" s="25"/>
      <c r="BM1284" s="25"/>
      <c r="BN1284" s="25"/>
      <c r="BO1284" s="25"/>
      <c r="BP1284" s="25"/>
      <c r="BQ1284" s="25"/>
      <c r="BR1284" s="25"/>
      <c r="BS1284" s="25"/>
      <c r="BT1284" s="25"/>
      <c r="BU1284" s="25"/>
      <c r="BV1284" s="25"/>
      <c r="BW1284" s="25"/>
      <c r="BX1284" s="25"/>
      <c r="BY1284" s="25"/>
      <c r="BZ1284" s="25"/>
      <c r="CA1284" s="25"/>
      <c r="CB1284" s="25"/>
      <c r="CC1284" s="25"/>
      <c r="CD1284" s="25"/>
      <c r="CE1284" s="25"/>
      <c r="CF1284" s="25"/>
      <c r="CG1284" s="25"/>
    </row>
    <row r="1285" spans="1:85" s="68" customFormat="1">
      <c r="A1285" s="50" t="s">
        <v>524</v>
      </c>
      <c r="B1285" s="5" t="s">
        <v>43</v>
      </c>
      <c r="C1285" s="5" t="s">
        <v>5</v>
      </c>
      <c r="D1285" s="5" t="s">
        <v>15</v>
      </c>
      <c r="E1285" s="5" t="s">
        <v>144</v>
      </c>
      <c r="F1285" s="5"/>
      <c r="G1285" s="121">
        <f t="shared" si="289"/>
        <v>11190800</v>
      </c>
      <c r="H1285" s="121">
        <f t="shared" si="289"/>
        <v>11246300</v>
      </c>
      <c r="I1285" s="121">
        <f t="shared" si="289"/>
        <v>11190618.1</v>
      </c>
      <c r="J1285" s="117">
        <f t="shared" si="278"/>
        <v>99.504886940593792</v>
      </c>
      <c r="K1285" s="25"/>
      <c r="L1285" s="25"/>
      <c r="M1285" s="27"/>
      <c r="N1285" s="27"/>
      <c r="O1285" s="27"/>
      <c r="P1285" s="27"/>
      <c r="Q1285" s="27"/>
      <c r="R1285" s="27"/>
      <c r="S1285" s="27"/>
      <c r="T1285" s="27"/>
      <c r="U1285" s="27"/>
      <c r="V1285" s="27"/>
      <c r="W1285" s="27"/>
      <c r="X1285" s="27"/>
      <c r="Y1285" s="27"/>
      <c r="Z1285" s="27"/>
      <c r="AA1285" s="27"/>
      <c r="AB1285" s="27"/>
      <c r="AC1285" s="27"/>
      <c r="AD1285" s="27"/>
      <c r="AE1285" s="27"/>
      <c r="AF1285" s="27"/>
      <c r="AG1285" s="27"/>
      <c r="AH1285" s="27"/>
      <c r="AI1285" s="27"/>
      <c r="AJ1285" s="27"/>
      <c r="AK1285" s="27"/>
      <c r="AL1285" s="27"/>
      <c r="AM1285" s="27"/>
      <c r="AN1285" s="27"/>
      <c r="AO1285" s="27"/>
      <c r="AP1285" s="27"/>
      <c r="AQ1285" s="27"/>
      <c r="AR1285" s="27"/>
      <c r="AS1285" s="27"/>
      <c r="AT1285" s="27"/>
      <c r="AU1285" s="27"/>
      <c r="AV1285" s="27"/>
      <c r="AW1285" s="27"/>
      <c r="AX1285" s="27"/>
      <c r="AY1285" s="27"/>
      <c r="AZ1285" s="27"/>
      <c r="BA1285" s="27"/>
      <c r="BB1285" s="27"/>
      <c r="BC1285" s="27"/>
      <c r="BD1285" s="27"/>
      <c r="BE1285" s="27"/>
      <c r="BF1285" s="27"/>
      <c r="BG1285" s="27"/>
      <c r="BH1285" s="27"/>
      <c r="BI1285" s="27"/>
      <c r="BJ1285" s="27"/>
      <c r="BK1285" s="27"/>
      <c r="BL1285" s="27"/>
      <c r="BM1285" s="27"/>
      <c r="BN1285" s="27"/>
      <c r="BO1285" s="27"/>
      <c r="BP1285" s="27"/>
      <c r="BQ1285" s="27"/>
      <c r="BR1285" s="27"/>
      <c r="BS1285" s="27"/>
      <c r="BT1285" s="27"/>
      <c r="BU1285" s="27"/>
      <c r="BV1285" s="27"/>
      <c r="BW1285" s="27"/>
      <c r="BX1285" s="27"/>
      <c r="BY1285" s="27"/>
      <c r="BZ1285" s="27"/>
      <c r="CA1285" s="27"/>
      <c r="CB1285" s="27"/>
      <c r="CC1285" s="27"/>
      <c r="CD1285" s="27"/>
      <c r="CE1285" s="27"/>
      <c r="CF1285" s="27"/>
      <c r="CG1285" s="27"/>
    </row>
    <row r="1286" spans="1:85" s="53" customFormat="1" ht="12">
      <c r="A1286" s="6" t="s">
        <v>50</v>
      </c>
      <c r="B1286" s="5" t="s">
        <v>43</v>
      </c>
      <c r="C1286" s="5" t="s">
        <v>5</v>
      </c>
      <c r="D1286" s="5" t="s">
        <v>15</v>
      </c>
      <c r="E1286" s="5" t="s">
        <v>145</v>
      </c>
      <c r="F1286" s="5"/>
      <c r="G1286" s="121">
        <f>G1287+G1289+G1291</f>
        <v>11190800</v>
      </c>
      <c r="H1286" s="121">
        <f>H1287+H1289+H1291</f>
        <v>11246300</v>
      </c>
      <c r="I1286" s="121">
        <f>I1287+I1289+I1291</f>
        <v>11190618.1</v>
      </c>
      <c r="J1286" s="117">
        <f t="shared" si="278"/>
        <v>99.504886940593792</v>
      </c>
      <c r="K1286" s="23"/>
      <c r="L1286" s="23"/>
      <c r="M1286" s="23"/>
      <c r="N1286" s="23"/>
      <c r="O1286" s="23"/>
      <c r="P1286" s="23"/>
      <c r="Q1286" s="23"/>
      <c r="R1286" s="23"/>
      <c r="S1286" s="23"/>
      <c r="T1286" s="23"/>
      <c r="U1286" s="23"/>
      <c r="V1286" s="23"/>
      <c r="W1286" s="23"/>
      <c r="X1286" s="23"/>
      <c r="Y1286" s="23"/>
      <c r="Z1286" s="23"/>
      <c r="AA1286" s="23"/>
      <c r="AB1286" s="23"/>
      <c r="AC1286" s="23"/>
      <c r="AD1286" s="23"/>
      <c r="AE1286" s="23"/>
      <c r="AF1286" s="23"/>
      <c r="AG1286" s="23"/>
      <c r="AH1286" s="23"/>
      <c r="AI1286" s="23"/>
      <c r="AJ1286" s="23"/>
      <c r="AK1286" s="23"/>
      <c r="AL1286" s="23"/>
      <c r="AM1286" s="23"/>
      <c r="AN1286" s="23"/>
      <c r="AO1286" s="23"/>
      <c r="AP1286" s="23"/>
      <c r="AQ1286" s="23"/>
      <c r="AR1286" s="23"/>
      <c r="AS1286" s="23"/>
      <c r="AT1286" s="23"/>
      <c r="AU1286" s="23"/>
      <c r="AV1286" s="23"/>
      <c r="AW1286" s="23"/>
      <c r="AX1286" s="23"/>
      <c r="AY1286" s="23"/>
      <c r="AZ1286" s="23"/>
      <c r="BA1286" s="23"/>
      <c r="BB1286" s="23"/>
      <c r="BC1286" s="23"/>
      <c r="BD1286" s="23"/>
      <c r="BE1286" s="23"/>
      <c r="BF1286" s="23"/>
      <c r="BG1286" s="23"/>
      <c r="BH1286" s="23"/>
      <c r="BI1286" s="23"/>
      <c r="BJ1286" s="23"/>
      <c r="BK1286" s="23"/>
      <c r="BL1286" s="23"/>
      <c r="BM1286" s="23"/>
      <c r="BN1286" s="23"/>
      <c r="BO1286" s="23"/>
      <c r="BP1286" s="23"/>
      <c r="BQ1286" s="23"/>
      <c r="BR1286" s="23"/>
      <c r="BS1286" s="23"/>
      <c r="BT1286" s="23"/>
      <c r="BU1286" s="23"/>
      <c r="BV1286" s="23"/>
      <c r="BW1286" s="23"/>
      <c r="BX1286" s="23"/>
      <c r="BY1286" s="23"/>
      <c r="BZ1286" s="23"/>
      <c r="CA1286" s="23"/>
      <c r="CB1286" s="23"/>
      <c r="CC1286" s="23"/>
      <c r="CD1286" s="23"/>
      <c r="CE1286" s="23"/>
      <c r="CF1286" s="23"/>
      <c r="CG1286" s="23"/>
    </row>
    <row r="1287" spans="1:85" s="30" customFormat="1" ht="36">
      <c r="A1287" s="6" t="s">
        <v>315</v>
      </c>
      <c r="B1287" s="5" t="s">
        <v>43</v>
      </c>
      <c r="C1287" s="5" t="s">
        <v>5</v>
      </c>
      <c r="D1287" s="5" t="s">
        <v>15</v>
      </c>
      <c r="E1287" s="5" t="s">
        <v>145</v>
      </c>
      <c r="F1287" s="5" t="s">
        <v>51</v>
      </c>
      <c r="G1287" s="121">
        <f>G1288</f>
        <v>10370800</v>
      </c>
      <c r="H1287" s="121">
        <f>H1288</f>
        <v>10370800</v>
      </c>
      <c r="I1287" s="121">
        <f>I1288</f>
        <v>10321434.689999999</v>
      </c>
      <c r="J1287" s="117">
        <f t="shared" si="278"/>
        <v>99.523997087977776</v>
      </c>
      <c r="K1287" s="24"/>
      <c r="L1287" s="24"/>
      <c r="M1287" s="24"/>
      <c r="N1287" s="24"/>
      <c r="O1287" s="24"/>
      <c r="P1287" s="24"/>
      <c r="Q1287" s="24"/>
      <c r="R1287" s="24"/>
      <c r="S1287" s="24"/>
      <c r="T1287" s="24"/>
      <c r="U1287" s="24"/>
      <c r="V1287" s="24"/>
      <c r="W1287" s="24"/>
      <c r="X1287" s="24"/>
      <c r="Y1287" s="24"/>
      <c r="Z1287" s="24"/>
      <c r="AA1287" s="24"/>
      <c r="AB1287" s="24"/>
      <c r="AC1287" s="24"/>
      <c r="AD1287" s="24"/>
      <c r="AE1287" s="24"/>
      <c r="AF1287" s="24"/>
      <c r="AG1287" s="24"/>
      <c r="AH1287" s="24"/>
      <c r="AI1287" s="24"/>
      <c r="AJ1287" s="24"/>
      <c r="AK1287" s="24"/>
      <c r="AL1287" s="24"/>
      <c r="AM1287" s="24"/>
      <c r="AN1287" s="24"/>
      <c r="AO1287" s="24"/>
      <c r="AP1287" s="24"/>
      <c r="AQ1287" s="24"/>
      <c r="AR1287" s="24"/>
      <c r="AS1287" s="24"/>
      <c r="AT1287" s="24"/>
      <c r="AU1287" s="24"/>
      <c r="AV1287" s="24"/>
      <c r="AW1287" s="24"/>
      <c r="AX1287" s="24"/>
      <c r="AY1287" s="24"/>
      <c r="AZ1287" s="24"/>
      <c r="BA1287" s="24"/>
      <c r="BB1287" s="24"/>
      <c r="BC1287" s="24"/>
      <c r="BD1287" s="24"/>
      <c r="BE1287" s="24"/>
      <c r="BF1287" s="24"/>
      <c r="BG1287" s="24"/>
      <c r="BH1287" s="24"/>
      <c r="BI1287" s="24"/>
      <c r="BJ1287" s="24"/>
      <c r="BK1287" s="24"/>
      <c r="BL1287" s="24"/>
      <c r="BM1287" s="24"/>
      <c r="BN1287" s="24"/>
      <c r="BO1287" s="24"/>
      <c r="BP1287" s="24"/>
      <c r="BQ1287" s="24"/>
      <c r="BR1287" s="24"/>
      <c r="BS1287" s="24"/>
      <c r="BT1287" s="24"/>
      <c r="BU1287" s="24"/>
      <c r="BV1287" s="24"/>
      <c r="BW1287" s="24"/>
      <c r="BX1287" s="24"/>
      <c r="BY1287" s="24"/>
      <c r="BZ1287" s="24"/>
      <c r="CA1287" s="24"/>
      <c r="CB1287" s="24"/>
      <c r="CC1287" s="24"/>
      <c r="CD1287" s="24"/>
      <c r="CE1287" s="24"/>
      <c r="CF1287" s="24"/>
      <c r="CG1287" s="24"/>
    </row>
    <row r="1288" spans="1:85" s="30" customFormat="1" ht="12">
      <c r="A1288" s="6" t="s">
        <v>54</v>
      </c>
      <c r="B1288" s="5" t="s">
        <v>43</v>
      </c>
      <c r="C1288" s="5" t="s">
        <v>5</v>
      </c>
      <c r="D1288" s="5" t="s">
        <v>15</v>
      </c>
      <c r="E1288" s="5" t="s">
        <v>145</v>
      </c>
      <c r="F1288" s="5" t="s">
        <v>53</v>
      </c>
      <c r="G1288" s="121">
        <v>10370800</v>
      </c>
      <c r="H1288" s="121">
        <v>10370800</v>
      </c>
      <c r="I1288" s="121">
        <v>10321434.689999999</v>
      </c>
      <c r="J1288" s="117">
        <f t="shared" si="278"/>
        <v>99.523997087977776</v>
      </c>
      <c r="K1288" s="24"/>
      <c r="L1288" s="24"/>
      <c r="M1288" s="24"/>
      <c r="N1288" s="24"/>
      <c r="O1288" s="24"/>
      <c r="P1288" s="24"/>
      <c r="Q1288" s="24"/>
      <c r="R1288" s="24"/>
      <c r="S1288" s="24"/>
      <c r="T1288" s="24"/>
      <c r="U1288" s="24"/>
      <c r="V1288" s="24"/>
      <c r="W1288" s="24"/>
      <c r="X1288" s="24"/>
      <c r="Y1288" s="24"/>
      <c r="Z1288" s="24"/>
      <c r="AA1288" s="24"/>
      <c r="AB1288" s="24"/>
      <c r="AC1288" s="24"/>
      <c r="AD1288" s="24"/>
      <c r="AE1288" s="24"/>
      <c r="AF1288" s="24"/>
      <c r="AG1288" s="24"/>
      <c r="AH1288" s="24"/>
      <c r="AI1288" s="24"/>
      <c r="AJ1288" s="24"/>
      <c r="AK1288" s="24"/>
      <c r="AL1288" s="24"/>
      <c r="AM1288" s="24"/>
      <c r="AN1288" s="24"/>
      <c r="AO1288" s="24"/>
      <c r="AP1288" s="24"/>
      <c r="AQ1288" s="24"/>
      <c r="AR1288" s="24"/>
      <c r="AS1288" s="24"/>
      <c r="AT1288" s="24"/>
      <c r="AU1288" s="24"/>
      <c r="AV1288" s="24"/>
      <c r="AW1288" s="24"/>
      <c r="AX1288" s="24"/>
      <c r="AY1288" s="24"/>
      <c r="AZ1288" s="24"/>
      <c r="BA1288" s="24"/>
      <c r="BB1288" s="24"/>
      <c r="BC1288" s="24"/>
      <c r="BD1288" s="24"/>
      <c r="BE1288" s="24"/>
      <c r="BF1288" s="24"/>
      <c r="BG1288" s="24"/>
      <c r="BH1288" s="24"/>
      <c r="BI1288" s="24"/>
      <c r="BJ1288" s="24"/>
      <c r="BK1288" s="24"/>
      <c r="BL1288" s="24"/>
      <c r="BM1288" s="24"/>
      <c r="BN1288" s="24"/>
      <c r="BO1288" s="24"/>
      <c r="BP1288" s="24"/>
      <c r="BQ1288" s="24"/>
      <c r="BR1288" s="24"/>
      <c r="BS1288" s="24"/>
      <c r="BT1288" s="24"/>
      <c r="BU1288" s="24"/>
      <c r="BV1288" s="24"/>
      <c r="BW1288" s="24"/>
      <c r="BX1288" s="24"/>
      <c r="BY1288" s="24"/>
      <c r="BZ1288" s="24"/>
      <c r="CA1288" s="24"/>
      <c r="CB1288" s="24"/>
      <c r="CC1288" s="24"/>
      <c r="CD1288" s="24"/>
      <c r="CE1288" s="24"/>
      <c r="CF1288" s="24"/>
      <c r="CG1288" s="24"/>
    </row>
    <row r="1289" spans="1:85" s="30" customFormat="1" ht="12">
      <c r="A1289" s="6" t="s">
        <v>317</v>
      </c>
      <c r="B1289" s="5" t="s">
        <v>43</v>
      </c>
      <c r="C1289" s="5" t="s">
        <v>5</v>
      </c>
      <c r="D1289" s="5" t="s">
        <v>15</v>
      </c>
      <c r="E1289" s="5" t="s">
        <v>145</v>
      </c>
      <c r="F1289" s="5" t="s">
        <v>58</v>
      </c>
      <c r="G1289" s="121">
        <f>G1290</f>
        <v>820000</v>
      </c>
      <c r="H1289" s="121">
        <f>H1290</f>
        <v>875500</v>
      </c>
      <c r="I1289" s="121">
        <f>I1290</f>
        <v>869183.41</v>
      </c>
      <c r="J1289" s="117">
        <f t="shared" si="278"/>
        <v>99.278516276413484</v>
      </c>
      <c r="K1289" s="24"/>
      <c r="L1289" s="24"/>
      <c r="M1289" s="24"/>
      <c r="N1289" s="24"/>
      <c r="O1289" s="24"/>
      <c r="P1289" s="24"/>
      <c r="Q1289" s="24"/>
      <c r="R1289" s="24"/>
      <c r="S1289" s="24"/>
      <c r="T1289" s="24"/>
      <c r="U1289" s="24"/>
      <c r="V1289" s="24"/>
      <c r="W1289" s="24"/>
      <c r="X1289" s="24"/>
      <c r="Y1289" s="24"/>
      <c r="Z1289" s="24"/>
      <c r="AA1289" s="24"/>
      <c r="AB1289" s="24"/>
      <c r="AC1289" s="24"/>
      <c r="AD1289" s="24"/>
      <c r="AE1289" s="24"/>
      <c r="AF1289" s="24"/>
      <c r="AG1289" s="24"/>
      <c r="AH1289" s="24"/>
      <c r="AI1289" s="24"/>
      <c r="AJ1289" s="24"/>
      <c r="AK1289" s="24"/>
      <c r="AL1289" s="24"/>
      <c r="AM1289" s="24"/>
      <c r="AN1289" s="24"/>
      <c r="AO1289" s="24"/>
      <c r="AP1289" s="24"/>
      <c r="AQ1289" s="24"/>
      <c r="AR1289" s="24"/>
      <c r="AS1289" s="24"/>
      <c r="AT1289" s="24"/>
      <c r="AU1289" s="24"/>
      <c r="AV1289" s="24"/>
      <c r="AW1289" s="24"/>
      <c r="AX1289" s="24"/>
      <c r="AY1289" s="24"/>
      <c r="AZ1289" s="24"/>
      <c r="BA1289" s="24"/>
      <c r="BB1289" s="24"/>
      <c r="BC1289" s="24"/>
      <c r="BD1289" s="24"/>
      <c r="BE1289" s="24"/>
      <c r="BF1289" s="24"/>
      <c r="BG1289" s="24"/>
      <c r="BH1289" s="24"/>
      <c r="BI1289" s="24"/>
      <c r="BJ1289" s="24"/>
      <c r="BK1289" s="24"/>
      <c r="BL1289" s="24"/>
      <c r="BM1289" s="24"/>
      <c r="BN1289" s="24"/>
      <c r="BO1289" s="24"/>
      <c r="BP1289" s="24"/>
      <c r="BQ1289" s="24"/>
      <c r="BR1289" s="24"/>
      <c r="BS1289" s="24"/>
      <c r="BT1289" s="24"/>
      <c r="BU1289" s="24"/>
      <c r="BV1289" s="24"/>
      <c r="BW1289" s="24"/>
      <c r="BX1289" s="24"/>
      <c r="BY1289" s="24"/>
      <c r="BZ1289" s="24"/>
      <c r="CA1289" s="24"/>
      <c r="CB1289" s="24"/>
      <c r="CC1289" s="24"/>
      <c r="CD1289" s="24"/>
      <c r="CE1289" s="24"/>
      <c r="CF1289" s="24"/>
      <c r="CG1289" s="24"/>
    </row>
    <row r="1290" spans="1:85" s="30" customFormat="1" ht="11.25" customHeight="1">
      <c r="A1290" s="6" t="s">
        <v>78</v>
      </c>
      <c r="B1290" s="5" t="s">
        <v>43</v>
      </c>
      <c r="C1290" s="5" t="s">
        <v>5</v>
      </c>
      <c r="D1290" s="5" t="s">
        <v>15</v>
      </c>
      <c r="E1290" s="5" t="s">
        <v>145</v>
      </c>
      <c r="F1290" s="5" t="s">
        <v>59</v>
      </c>
      <c r="G1290" s="121">
        <v>820000</v>
      </c>
      <c r="H1290" s="121">
        <v>875500</v>
      </c>
      <c r="I1290" s="121">
        <v>869183.41</v>
      </c>
      <c r="J1290" s="117">
        <f t="shared" si="278"/>
        <v>99.278516276413484</v>
      </c>
      <c r="K1290" s="24"/>
      <c r="L1290" s="24"/>
      <c r="M1290" s="24"/>
      <c r="N1290" s="24"/>
      <c r="O1290" s="24"/>
      <c r="P1290" s="24"/>
      <c r="Q1290" s="24"/>
      <c r="R1290" s="24"/>
      <c r="S1290" s="24"/>
      <c r="T1290" s="24"/>
      <c r="U1290" s="24"/>
      <c r="V1290" s="24"/>
      <c r="W1290" s="24"/>
      <c r="X1290" s="24"/>
      <c r="Y1290" s="24"/>
      <c r="Z1290" s="24"/>
      <c r="AA1290" s="24"/>
      <c r="AB1290" s="24"/>
      <c r="AC1290" s="24"/>
      <c r="AD1290" s="24"/>
      <c r="AE1290" s="24"/>
      <c r="AF1290" s="24"/>
      <c r="AG1290" s="24"/>
      <c r="AH1290" s="24"/>
      <c r="AI1290" s="24"/>
      <c r="AJ1290" s="24"/>
      <c r="AK1290" s="24"/>
      <c r="AL1290" s="24"/>
      <c r="AM1290" s="24"/>
      <c r="AN1290" s="24"/>
      <c r="AO1290" s="24"/>
      <c r="AP1290" s="24"/>
      <c r="AQ1290" s="24"/>
      <c r="AR1290" s="24"/>
      <c r="AS1290" s="24"/>
      <c r="AT1290" s="24"/>
      <c r="AU1290" s="24"/>
      <c r="AV1290" s="24"/>
      <c r="AW1290" s="24"/>
      <c r="AX1290" s="24"/>
      <c r="AY1290" s="24"/>
      <c r="AZ1290" s="24"/>
      <c r="BA1290" s="24"/>
      <c r="BB1290" s="24"/>
      <c r="BC1290" s="24"/>
      <c r="BD1290" s="24"/>
      <c r="BE1290" s="24"/>
      <c r="BF1290" s="24"/>
      <c r="BG1290" s="24"/>
      <c r="BH1290" s="24"/>
      <c r="BI1290" s="24"/>
      <c r="BJ1290" s="24"/>
      <c r="BK1290" s="24"/>
      <c r="BL1290" s="24"/>
      <c r="BM1290" s="24"/>
      <c r="BN1290" s="24"/>
      <c r="BO1290" s="24"/>
      <c r="BP1290" s="24"/>
      <c r="BQ1290" s="24"/>
      <c r="BR1290" s="24"/>
      <c r="BS1290" s="24"/>
      <c r="BT1290" s="24"/>
      <c r="BU1290" s="24"/>
      <c r="BV1290" s="24"/>
      <c r="BW1290" s="24"/>
      <c r="BX1290" s="24"/>
      <c r="BY1290" s="24"/>
      <c r="BZ1290" s="24"/>
      <c r="CA1290" s="24"/>
      <c r="CB1290" s="24"/>
      <c r="CC1290" s="24"/>
      <c r="CD1290" s="24"/>
      <c r="CE1290" s="24"/>
      <c r="CF1290" s="24"/>
      <c r="CG1290" s="24"/>
    </row>
    <row r="1291" spans="1:85" s="30" customFormat="1" ht="12" hidden="1">
      <c r="A1291" s="6" t="s">
        <v>62</v>
      </c>
      <c r="B1291" s="5" t="s">
        <v>43</v>
      </c>
      <c r="C1291" s="5" t="s">
        <v>5</v>
      </c>
      <c r="D1291" s="5" t="s">
        <v>15</v>
      </c>
      <c r="E1291" s="5" t="s">
        <v>145</v>
      </c>
      <c r="F1291" s="5" t="s">
        <v>22</v>
      </c>
      <c r="G1291" s="121">
        <f>G1292</f>
        <v>0</v>
      </c>
      <c r="H1291" s="121">
        <f>H1292</f>
        <v>0</v>
      </c>
      <c r="I1291" s="121">
        <f>I1292</f>
        <v>0</v>
      </c>
      <c r="J1291" s="115" t="e">
        <f t="shared" si="278"/>
        <v>#DIV/0!</v>
      </c>
      <c r="K1291" s="24"/>
      <c r="L1291" s="24"/>
      <c r="M1291" s="24"/>
      <c r="N1291" s="24"/>
      <c r="O1291" s="24"/>
      <c r="P1291" s="24"/>
      <c r="Q1291" s="24"/>
      <c r="R1291" s="24"/>
      <c r="S1291" s="24"/>
      <c r="T1291" s="24"/>
      <c r="U1291" s="24"/>
      <c r="V1291" s="24"/>
      <c r="W1291" s="24"/>
      <c r="X1291" s="24"/>
      <c r="Y1291" s="24"/>
      <c r="Z1291" s="24"/>
      <c r="AA1291" s="24"/>
      <c r="AB1291" s="24"/>
      <c r="AC1291" s="24"/>
      <c r="AD1291" s="24"/>
      <c r="AE1291" s="24"/>
      <c r="AF1291" s="24"/>
      <c r="AG1291" s="24"/>
      <c r="AH1291" s="24"/>
      <c r="AI1291" s="24"/>
      <c r="AJ1291" s="24"/>
      <c r="AK1291" s="24"/>
      <c r="AL1291" s="24"/>
      <c r="AM1291" s="24"/>
      <c r="AN1291" s="24"/>
      <c r="AO1291" s="24"/>
      <c r="AP1291" s="24"/>
      <c r="AQ1291" s="24"/>
      <c r="AR1291" s="24"/>
      <c r="AS1291" s="24"/>
      <c r="AT1291" s="24"/>
      <c r="AU1291" s="24"/>
      <c r="AV1291" s="24"/>
      <c r="AW1291" s="24"/>
      <c r="AX1291" s="24"/>
      <c r="AY1291" s="24"/>
      <c r="AZ1291" s="24"/>
      <c r="BA1291" s="24"/>
      <c r="BB1291" s="24"/>
      <c r="BC1291" s="24"/>
      <c r="BD1291" s="24"/>
      <c r="BE1291" s="24"/>
      <c r="BF1291" s="24"/>
      <c r="BG1291" s="24"/>
      <c r="BH1291" s="24"/>
      <c r="BI1291" s="24"/>
      <c r="BJ1291" s="24"/>
      <c r="BK1291" s="24"/>
      <c r="BL1291" s="24"/>
      <c r="BM1291" s="24"/>
      <c r="BN1291" s="24"/>
      <c r="BO1291" s="24"/>
      <c r="BP1291" s="24"/>
      <c r="BQ1291" s="24"/>
      <c r="BR1291" s="24"/>
      <c r="BS1291" s="24"/>
      <c r="BT1291" s="24"/>
      <c r="BU1291" s="24"/>
      <c r="BV1291" s="24"/>
      <c r="BW1291" s="24"/>
      <c r="BX1291" s="24"/>
      <c r="BY1291" s="24"/>
      <c r="BZ1291" s="24"/>
      <c r="CA1291" s="24"/>
      <c r="CB1291" s="24"/>
      <c r="CC1291" s="24"/>
      <c r="CD1291" s="24"/>
      <c r="CE1291" s="24"/>
      <c r="CF1291" s="24"/>
      <c r="CG1291" s="24"/>
    </row>
    <row r="1292" spans="1:85" s="30" customFormat="1" ht="12" hidden="1">
      <c r="A1292" s="6" t="s">
        <v>63</v>
      </c>
      <c r="B1292" s="5" t="s">
        <v>43</v>
      </c>
      <c r="C1292" s="5" t="s">
        <v>5</v>
      </c>
      <c r="D1292" s="5" t="s">
        <v>15</v>
      </c>
      <c r="E1292" s="5" t="s">
        <v>145</v>
      </c>
      <c r="F1292" s="5" t="s">
        <v>61</v>
      </c>
      <c r="G1292" s="121">
        <v>0</v>
      </c>
      <c r="H1292" s="121">
        <v>0</v>
      </c>
      <c r="I1292" s="121">
        <v>0</v>
      </c>
      <c r="J1292" s="115" t="e">
        <f t="shared" si="278"/>
        <v>#DIV/0!</v>
      </c>
      <c r="K1292" s="24"/>
      <c r="L1292" s="24"/>
      <c r="M1292" s="24"/>
      <c r="N1292" s="24"/>
      <c r="O1292" s="24"/>
      <c r="P1292" s="24"/>
      <c r="Q1292" s="24"/>
      <c r="R1292" s="24"/>
      <c r="S1292" s="24"/>
      <c r="T1292" s="24"/>
      <c r="U1292" s="24"/>
      <c r="V1292" s="24"/>
      <c r="W1292" s="24"/>
      <c r="X1292" s="24"/>
      <c r="Y1292" s="24"/>
      <c r="Z1292" s="24"/>
      <c r="AA1292" s="24"/>
      <c r="AB1292" s="24"/>
      <c r="AC1292" s="24"/>
      <c r="AD1292" s="24"/>
      <c r="AE1292" s="24"/>
      <c r="AF1292" s="24"/>
      <c r="AG1292" s="24"/>
      <c r="AH1292" s="24"/>
      <c r="AI1292" s="24"/>
      <c r="AJ1292" s="24"/>
      <c r="AK1292" s="24"/>
      <c r="AL1292" s="24"/>
      <c r="AM1292" s="24"/>
      <c r="AN1292" s="24"/>
      <c r="AO1292" s="24"/>
      <c r="AP1292" s="24"/>
      <c r="AQ1292" s="24"/>
      <c r="AR1292" s="24"/>
      <c r="AS1292" s="24"/>
      <c r="AT1292" s="24"/>
      <c r="AU1292" s="24"/>
      <c r="AV1292" s="24"/>
      <c r="AW1292" s="24"/>
      <c r="AX1292" s="24"/>
      <c r="AY1292" s="24"/>
      <c r="AZ1292" s="24"/>
      <c r="BA1292" s="24"/>
      <c r="BB1292" s="24"/>
      <c r="BC1292" s="24"/>
      <c r="BD1292" s="24"/>
      <c r="BE1292" s="24"/>
      <c r="BF1292" s="24"/>
      <c r="BG1292" s="24"/>
      <c r="BH1292" s="24"/>
      <c r="BI1292" s="24"/>
      <c r="BJ1292" s="24"/>
      <c r="BK1292" s="24"/>
      <c r="BL1292" s="24"/>
      <c r="BM1292" s="24"/>
      <c r="BN1292" s="24"/>
      <c r="BO1292" s="24"/>
      <c r="BP1292" s="24"/>
      <c r="BQ1292" s="24"/>
      <c r="BR1292" s="24"/>
      <c r="BS1292" s="24"/>
      <c r="BT1292" s="24"/>
      <c r="BU1292" s="24"/>
      <c r="BV1292" s="24"/>
      <c r="BW1292" s="24"/>
      <c r="BX1292" s="24"/>
      <c r="BY1292" s="24"/>
      <c r="BZ1292" s="24"/>
      <c r="CA1292" s="24"/>
      <c r="CB1292" s="24"/>
      <c r="CC1292" s="24"/>
      <c r="CD1292" s="24"/>
      <c r="CE1292" s="24"/>
      <c r="CF1292" s="24"/>
      <c r="CG1292" s="24"/>
    </row>
    <row r="1293" spans="1:85" s="30" customFormat="1" ht="12">
      <c r="A1293" s="7" t="s">
        <v>152</v>
      </c>
      <c r="B1293" s="3" t="s">
        <v>43</v>
      </c>
      <c r="C1293" s="3" t="s">
        <v>5</v>
      </c>
      <c r="D1293" s="3" t="s">
        <v>9</v>
      </c>
      <c r="E1293" s="3"/>
      <c r="F1293" s="3"/>
      <c r="G1293" s="120">
        <f t="shared" ref="G1293:I1299" si="290">G1294</f>
        <v>0</v>
      </c>
      <c r="H1293" s="120">
        <f t="shared" si="290"/>
        <v>284998</v>
      </c>
      <c r="I1293" s="120">
        <f t="shared" si="290"/>
        <v>284998</v>
      </c>
      <c r="J1293" s="116">
        <f t="shared" si="278"/>
        <v>100</v>
      </c>
      <c r="K1293" s="24"/>
      <c r="L1293" s="24"/>
      <c r="M1293" s="24"/>
      <c r="N1293" s="24"/>
      <c r="O1293" s="24"/>
      <c r="P1293" s="24"/>
      <c r="Q1293" s="24"/>
      <c r="R1293" s="24"/>
      <c r="S1293" s="24"/>
      <c r="T1293" s="24"/>
      <c r="U1293" s="24"/>
      <c r="V1293" s="24"/>
      <c r="W1293" s="24"/>
      <c r="X1293" s="24"/>
      <c r="Y1293" s="24"/>
      <c r="Z1293" s="24"/>
      <c r="AA1293" s="24"/>
      <c r="AB1293" s="24"/>
      <c r="AC1293" s="24"/>
      <c r="AD1293" s="24"/>
      <c r="AE1293" s="24"/>
      <c r="AF1293" s="24"/>
      <c r="AG1293" s="24"/>
      <c r="AH1293" s="24"/>
      <c r="AI1293" s="24"/>
      <c r="AJ1293" s="24"/>
      <c r="AK1293" s="24"/>
      <c r="AL1293" s="24"/>
      <c r="AM1293" s="24"/>
      <c r="AN1293" s="24"/>
      <c r="AO1293" s="24"/>
      <c r="AP1293" s="24"/>
      <c r="AQ1293" s="24"/>
      <c r="AR1293" s="24"/>
      <c r="AS1293" s="24"/>
      <c r="AT1293" s="24"/>
      <c r="AU1293" s="24"/>
      <c r="AV1293" s="24"/>
      <c r="AW1293" s="24"/>
      <c r="AX1293" s="24"/>
      <c r="AY1293" s="24"/>
      <c r="AZ1293" s="24"/>
      <c r="BA1293" s="24"/>
      <c r="BB1293" s="24"/>
      <c r="BC1293" s="24"/>
      <c r="BD1293" s="24"/>
      <c r="BE1293" s="24"/>
      <c r="BF1293" s="24"/>
      <c r="BG1293" s="24"/>
      <c r="BH1293" s="24"/>
      <c r="BI1293" s="24"/>
      <c r="BJ1293" s="24"/>
      <c r="BK1293" s="24"/>
      <c r="BL1293" s="24"/>
      <c r="BM1293" s="24"/>
      <c r="BN1293" s="24"/>
      <c r="BO1293" s="24"/>
      <c r="BP1293" s="24"/>
      <c r="BQ1293" s="24"/>
      <c r="BR1293" s="24"/>
      <c r="BS1293" s="24"/>
      <c r="BT1293" s="24"/>
      <c r="BU1293" s="24"/>
      <c r="BV1293" s="24"/>
      <c r="BW1293" s="24"/>
      <c r="BX1293" s="24"/>
      <c r="BY1293" s="24"/>
      <c r="BZ1293" s="24"/>
      <c r="CA1293" s="24"/>
      <c r="CB1293" s="24"/>
      <c r="CC1293" s="24"/>
      <c r="CD1293" s="24"/>
      <c r="CE1293" s="24"/>
      <c r="CF1293" s="24"/>
      <c r="CG1293" s="24"/>
    </row>
    <row r="1294" spans="1:85" s="30" customFormat="1" ht="12">
      <c r="A1294" s="6" t="s">
        <v>429</v>
      </c>
      <c r="B1294" s="5" t="s">
        <v>43</v>
      </c>
      <c r="C1294" s="5" t="s">
        <v>5</v>
      </c>
      <c r="D1294" s="5" t="s">
        <v>9</v>
      </c>
      <c r="E1294" s="5" t="s">
        <v>151</v>
      </c>
      <c r="F1294" s="5"/>
      <c r="G1294" s="121">
        <f>G1298+G1295</f>
        <v>0</v>
      </c>
      <c r="H1294" s="121">
        <f>H1298+H1295</f>
        <v>284998</v>
      </c>
      <c r="I1294" s="121">
        <f>I1298+I1295</f>
        <v>284998</v>
      </c>
      <c r="J1294" s="117">
        <f t="shared" si="278"/>
        <v>100</v>
      </c>
      <c r="K1294" s="24"/>
      <c r="L1294" s="24"/>
      <c r="M1294" s="24"/>
      <c r="N1294" s="24"/>
      <c r="O1294" s="24"/>
      <c r="P1294" s="24"/>
      <c r="Q1294" s="24"/>
      <c r="R1294" s="24"/>
      <c r="S1294" s="24"/>
      <c r="T1294" s="24"/>
      <c r="U1294" s="24"/>
      <c r="V1294" s="24"/>
      <c r="W1294" s="24"/>
      <c r="X1294" s="24"/>
      <c r="Y1294" s="24"/>
      <c r="Z1294" s="24"/>
      <c r="AA1294" s="24"/>
      <c r="AB1294" s="24"/>
      <c r="AC1294" s="24"/>
      <c r="AD1294" s="24"/>
      <c r="AE1294" s="24"/>
      <c r="AF1294" s="24"/>
      <c r="AG1294" s="24"/>
      <c r="AH1294" s="24"/>
      <c r="AI1294" s="24"/>
      <c r="AJ1294" s="24"/>
      <c r="AK1294" s="24"/>
      <c r="AL1294" s="24"/>
      <c r="AM1294" s="24"/>
      <c r="AN1294" s="24"/>
      <c r="AO1294" s="24"/>
      <c r="AP1294" s="24"/>
      <c r="AQ1294" s="24"/>
      <c r="AR1294" s="24"/>
      <c r="AS1294" s="24"/>
      <c r="AT1294" s="24"/>
      <c r="AU1294" s="24"/>
      <c r="AV1294" s="24"/>
      <c r="AW1294" s="24"/>
      <c r="AX1294" s="24"/>
      <c r="AY1294" s="24"/>
      <c r="AZ1294" s="24"/>
      <c r="BA1294" s="24"/>
      <c r="BB1294" s="24"/>
      <c r="BC1294" s="24"/>
      <c r="BD1294" s="24"/>
      <c r="BE1294" s="24"/>
      <c r="BF1294" s="24"/>
      <c r="BG1294" s="24"/>
      <c r="BH1294" s="24"/>
      <c r="BI1294" s="24"/>
      <c r="BJ1294" s="24"/>
      <c r="BK1294" s="24"/>
      <c r="BL1294" s="24"/>
      <c r="BM1294" s="24"/>
      <c r="BN1294" s="24"/>
      <c r="BO1294" s="24"/>
      <c r="BP1294" s="24"/>
      <c r="BQ1294" s="24"/>
      <c r="BR1294" s="24"/>
      <c r="BS1294" s="24"/>
      <c r="BT1294" s="24"/>
      <c r="BU1294" s="24"/>
      <c r="BV1294" s="24"/>
      <c r="BW1294" s="24"/>
      <c r="BX1294" s="24"/>
      <c r="BY1294" s="24"/>
      <c r="BZ1294" s="24"/>
      <c r="CA1294" s="24"/>
      <c r="CB1294" s="24"/>
      <c r="CC1294" s="24"/>
      <c r="CD1294" s="24"/>
      <c r="CE1294" s="24"/>
      <c r="CF1294" s="24"/>
      <c r="CG1294" s="24"/>
    </row>
    <row r="1295" spans="1:85" s="30" customFormat="1" ht="12" hidden="1">
      <c r="A1295" s="6" t="s">
        <v>249</v>
      </c>
      <c r="B1295" s="5" t="s">
        <v>43</v>
      </c>
      <c r="C1295" s="5" t="s">
        <v>5</v>
      </c>
      <c r="D1295" s="5" t="s">
        <v>9</v>
      </c>
      <c r="E1295" s="5" t="s">
        <v>428</v>
      </c>
      <c r="F1295" s="5"/>
      <c r="G1295" s="121">
        <f t="shared" si="290"/>
        <v>0</v>
      </c>
      <c r="H1295" s="121">
        <f t="shared" si="290"/>
        <v>0</v>
      </c>
      <c r="I1295" s="121">
        <f t="shared" si="290"/>
        <v>0</v>
      </c>
      <c r="J1295" s="117" t="e">
        <f t="shared" si="278"/>
        <v>#DIV/0!</v>
      </c>
      <c r="K1295" s="24"/>
      <c r="L1295" s="24"/>
      <c r="M1295" s="24"/>
      <c r="N1295" s="24"/>
      <c r="O1295" s="24"/>
      <c r="P1295" s="24"/>
      <c r="Q1295" s="24"/>
      <c r="R1295" s="24"/>
      <c r="S1295" s="24"/>
      <c r="T1295" s="24"/>
      <c r="U1295" s="24"/>
      <c r="V1295" s="24"/>
      <c r="W1295" s="24"/>
      <c r="X1295" s="24"/>
      <c r="Y1295" s="24"/>
      <c r="Z1295" s="24"/>
      <c r="AA1295" s="24"/>
      <c r="AB1295" s="24"/>
      <c r="AC1295" s="24"/>
      <c r="AD1295" s="24"/>
      <c r="AE1295" s="24"/>
      <c r="AF1295" s="24"/>
      <c r="AG1295" s="24"/>
      <c r="AH1295" s="24"/>
      <c r="AI1295" s="24"/>
      <c r="AJ1295" s="24"/>
      <c r="AK1295" s="24"/>
      <c r="AL1295" s="24"/>
      <c r="AM1295" s="24"/>
      <c r="AN1295" s="24"/>
      <c r="AO1295" s="24"/>
      <c r="AP1295" s="24"/>
      <c r="AQ1295" s="24"/>
      <c r="AR1295" s="24"/>
      <c r="AS1295" s="24"/>
      <c r="AT1295" s="24"/>
      <c r="AU1295" s="24"/>
      <c r="AV1295" s="24"/>
      <c r="AW1295" s="24"/>
      <c r="AX1295" s="24"/>
      <c r="AY1295" s="24"/>
      <c r="AZ1295" s="24"/>
      <c r="BA1295" s="24"/>
      <c r="BB1295" s="24"/>
      <c r="BC1295" s="24"/>
      <c r="BD1295" s="24"/>
      <c r="BE1295" s="24"/>
      <c r="BF1295" s="24"/>
      <c r="BG1295" s="24"/>
      <c r="BH1295" s="24"/>
      <c r="BI1295" s="24"/>
      <c r="BJ1295" s="24"/>
      <c r="BK1295" s="24"/>
      <c r="BL1295" s="24"/>
      <c r="BM1295" s="24"/>
      <c r="BN1295" s="24"/>
      <c r="BO1295" s="24"/>
      <c r="BP1295" s="24"/>
      <c r="BQ1295" s="24"/>
      <c r="BR1295" s="24"/>
      <c r="BS1295" s="24"/>
      <c r="BT1295" s="24"/>
      <c r="BU1295" s="24"/>
      <c r="BV1295" s="24"/>
      <c r="BW1295" s="24"/>
      <c r="BX1295" s="24"/>
      <c r="BY1295" s="24"/>
      <c r="BZ1295" s="24"/>
      <c r="CA1295" s="24"/>
      <c r="CB1295" s="24"/>
      <c r="CC1295" s="24"/>
      <c r="CD1295" s="24"/>
      <c r="CE1295" s="24"/>
      <c r="CF1295" s="24"/>
      <c r="CG1295" s="24"/>
    </row>
    <row r="1296" spans="1:85" s="33" customFormat="1" ht="12" hidden="1">
      <c r="A1296" s="6" t="s">
        <v>62</v>
      </c>
      <c r="B1296" s="5" t="s">
        <v>43</v>
      </c>
      <c r="C1296" s="5" t="s">
        <v>5</v>
      </c>
      <c r="D1296" s="5" t="s">
        <v>9</v>
      </c>
      <c r="E1296" s="5" t="s">
        <v>428</v>
      </c>
      <c r="F1296" s="5" t="s">
        <v>22</v>
      </c>
      <c r="G1296" s="121">
        <f t="shared" si="290"/>
        <v>0</v>
      </c>
      <c r="H1296" s="121">
        <f t="shared" si="290"/>
        <v>0</v>
      </c>
      <c r="I1296" s="121">
        <f t="shared" si="290"/>
        <v>0</v>
      </c>
      <c r="J1296" s="117" t="e">
        <f t="shared" si="278"/>
        <v>#DIV/0!</v>
      </c>
      <c r="K1296" s="23"/>
      <c r="L1296" s="23"/>
      <c r="M1296" s="40"/>
      <c r="N1296" s="40"/>
      <c r="O1296" s="40"/>
      <c r="P1296" s="40"/>
      <c r="Q1296" s="40"/>
      <c r="R1296" s="40"/>
      <c r="S1296" s="40"/>
      <c r="T1296" s="40"/>
      <c r="U1296" s="40"/>
      <c r="V1296" s="40"/>
      <c r="W1296" s="40"/>
      <c r="X1296" s="40"/>
      <c r="Y1296" s="40"/>
      <c r="Z1296" s="40"/>
      <c r="AA1296" s="40"/>
      <c r="AB1296" s="40"/>
      <c r="AC1296" s="40"/>
      <c r="AD1296" s="40"/>
      <c r="AE1296" s="40"/>
      <c r="AF1296" s="40"/>
      <c r="AG1296" s="40"/>
      <c r="AH1296" s="40"/>
      <c r="AI1296" s="40"/>
      <c r="AJ1296" s="40"/>
      <c r="AK1296" s="40"/>
      <c r="AL1296" s="40"/>
      <c r="AM1296" s="40"/>
      <c r="AN1296" s="40"/>
      <c r="AO1296" s="40"/>
      <c r="AP1296" s="40"/>
      <c r="AQ1296" s="40"/>
      <c r="AR1296" s="40"/>
      <c r="AS1296" s="40"/>
      <c r="AT1296" s="40"/>
      <c r="AU1296" s="40"/>
      <c r="AV1296" s="40"/>
      <c r="AW1296" s="40"/>
      <c r="AX1296" s="40"/>
      <c r="AY1296" s="40"/>
      <c r="AZ1296" s="40"/>
      <c r="BA1296" s="40"/>
      <c r="BB1296" s="40"/>
      <c r="BC1296" s="40"/>
      <c r="BD1296" s="40"/>
      <c r="BE1296" s="40"/>
      <c r="BF1296" s="40"/>
      <c r="BG1296" s="40"/>
      <c r="BH1296" s="40"/>
      <c r="BI1296" s="40"/>
      <c r="BJ1296" s="40"/>
      <c r="BK1296" s="40"/>
      <c r="BL1296" s="40"/>
      <c r="BM1296" s="40"/>
      <c r="BN1296" s="40"/>
      <c r="BO1296" s="40"/>
      <c r="BP1296" s="40"/>
      <c r="BQ1296" s="40"/>
      <c r="BR1296" s="40"/>
      <c r="BS1296" s="40"/>
      <c r="BT1296" s="40"/>
      <c r="BU1296" s="40"/>
      <c r="BV1296" s="40"/>
      <c r="BW1296" s="40"/>
      <c r="BX1296" s="40"/>
      <c r="BY1296" s="40"/>
      <c r="BZ1296" s="40"/>
      <c r="CA1296" s="40"/>
      <c r="CB1296" s="40"/>
      <c r="CC1296" s="40"/>
      <c r="CD1296" s="40"/>
      <c r="CE1296" s="40"/>
      <c r="CF1296" s="40"/>
      <c r="CG1296" s="40"/>
    </row>
    <row r="1297" spans="1:85" s="30" customFormat="1" ht="12" hidden="1">
      <c r="A1297" s="6" t="s">
        <v>179</v>
      </c>
      <c r="B1297" s="5" t="s">
        <v>43</v>
      </c>
      <c r="C1297" s="5" t="s">
        <v>5</v>
      </c>
      <c r="D1297" s="5" t="s">
        <v>9</v>
      </c>
      <c r="E1297" s="5" t="s">
        <v>428</v>
      </c>
      <c r="F1297" s="5" t="s">
        <v>177</v>
      </c>
      <c r="G1297" s="121"/>
      <c r="H1297" s="121"/>
      <c r="I1297" s="121"/>
      <c r="J1297" s="117" t="e">
        <f t="shared" si="278"/>
        <v>#DIV/0!</v>
      </c>
      <c r="K1297" s="24"/>
      <c r="L1297" s="24"/>
      <c r="M1297" s="24"/>
      <c r="N1297" s="24"/>
      <c r="O1297" s="24"/>
      <c r="P1297" s="24"/>
      <c r="Q1297" s="24"/>
      <c r="R1297" s="24"/>
      <c r="S1297" s="24"/>
      <c r="T1297" s="24"/>
      <c r="U1297" s="24"/>
      <c r="V1297" s="24"/>
      <c r="W1297" s="24"/>
      <c r="X1297" s="24"/>
      <c r="Y1297" s="24"/>
      <c r="Z1297" s="24"/>
      <c r="AA1297" s="24"/>
      <c r="AB1297" s="24"/>
      <c r="AC1297" s="24"/>
      <c r="AD1297" s="24"/>
      <c r="AE1297" s="24"/>
      <c r="AF1297" s="24"/>
      <c r="AG1297" s="24"/>
      <c r="AH1297" s="24"/>
      <c r="AI1297" s="24"/>
      <c r="AJ1297" s="24"/>
      <c r="AK1297" s="24"/>
      <c r="AL1297" s="24"/>
      <c r="AM1297" s="24"/>
      <c r="AN1297" s="24"/>
      <c r="AO1297" s="24"/>
      <c r="AP1297" s="24"/>
      <c r="AQ1297" s="24"/>
      <c r="AR1297" s="24"/>
      <c r="AS1297" s="24"/>
      <c r="AT1297" s="24"/>
      <c r="AU1297" s="24"/>
      <c r="AV1297" s="24"/>
      <c r="AW1297" s="24"/>
      <c r="AX1297" s="24"/>
      <c r="AY1297" s="24"/>
      <c r="AZ1297" s="24"/>
      <c r="BA1297" s="24"/>
      <c r="BB1297" s="24"/>
      <c r="BC1297" s="24"/>
      <c r="BD1297" s="24"/>
      <c r="BE1297" s="24"/>
      <c r="BF1297" s="24"/>
      <c r="BG1297" s="24"/>
      <c r="BH1297" s="24"/>
      <c r="BI1297" s="24"/>
      <c r="BJ1297" s="24"/>
      <c r="BK1297" s="24"/>
      <c r="BL1297" s="24"/>
      <c r="BM1297" s="24"/>
      <c r="BN1297" s="24"/>
      <c r="BO1297" s="24"/>
      <c r="BP1297" s="24"/>
      <c r="BQ1297" s="24"/>
      <c r="BR1297" s="24"/>
      <c r="BS1297" s="24"/>
      <c r="BT1297" s="24"/>
      <c r="BU1297" s="24"/>
      <c r="BV1297" s="24"/>
      <c r="BW1297" s="24"/>
      <c r="BX1297" s="24"/>
      <c r="BY1297" s="24"/>
      <c r="BZ1297" s="24"/>
      <c r="CA1297" s="24"/>
      <c r="CB1297" s="24"/>
      <c r="CC1297" s="24"/>
      <c r="CD1297" s="24"/>
      <c r="CE1297" s="24"/>
      <c r="CF1297" s="24"/>
      <c r="CG1297" s="24"/>
    </row>
    <row r="1298" spans="1:85" s="30" customFormat="1" ht="12">
      <c r="A1298" s="6" t="s">
        <v>715</v>
      </c>
      <c r="B1298" s="5" t="s">
        <v>43</v>
      </c>
      <c r="C1298" s="5" t="s">
        <v>5</v>
      </c>
      <c r="D1298" s="5" t="s">
        <v>9</v>
      </c>
      <c r="E1298" s="5" t="s">
        <v>178</v>
      </c>
      <c r="F1298" s="5"/>
      <c r="G1298" s="121">
        <f t="shared" si="290"/>
        <v>0</v>
      </c>
      <c r="H1298" s="121">
        <f t="shared" si="290"/>
        <v>284998</v>
      </c>
      <c r="I1298" s="121">
        <f t="shared" si="290"/>
        <v>284998</v>
      </c>
      <c r="J1298" s="117">
        <f t="shared" si="278"/>
        <v>100</v>
      </c>
      <c r="K1298" s="24"/>
      <c r="L1298" s="24"/>
      <c r="M1298" s="24"/>
      <c r="N1298" s="24"/>
      <c r="O1298" s="24"/>
      <c r="P1298" s="24"/>
      <c r="Q1298" s="24"/>
      <c r="R1298" s="24"/>
      <c r="S1298" s="24"/>
      <c r="T1298" s="24"/>
      <c r="U1298" s="24"/>
      <c r="V1298" s="24"/>
      <c r="W1298" s="24"/>
      <c r="X1298" s="24"/>
      <c r="Y1298" s="24"/>
      <c r="Z1298" s="24"/>
      <c r="AA1298" s="24"/>
      <c r="AB1298" s="24"/>
      <c r="AC1298" s="24"/>
      <c r="AD1298" s="24"/>
      <c r="AE1298" s="24"/>
      <c r="AF1298" s="24"/>
      <c r="AG1298" s="24"/>
      <c r="AH1298" s="24"/>
      <c r="AI1298" s="24"/>
      <c r="AJ1298" s="24"/>
      <c r="AK1298" s="24"/>
      <c r="AL1298" s="24"/>
      <c r="AM1298" s="24"/>
      <c r="AN1298" s="24"/>
      <c r="AO1298" s="24"/>
      <c r="AP1298" s="24"/>
      <c r="AQ1298" s="24"/>
      <c r="AR1298" s="24"/>
      <c r="AS1298" s="24"/>
      <c r="AT1298" s="24"/>
      <c r="AU1298" s="24"/>
      <c r="AV1298" s="24"/>
      <c r="AW1298" s="24"/>
      <c r="AX1298" s="24"/>
      <c r="AY1298" s="24"/>
      <c r="AZ1298" s="24"/>
      <c r="BA1298" s="24"/>
      <c r="BB1298" s="24"/>
      <c r="BC1298" s="24"/>
      <c r="BD1298" s="24"/>
      <c r="BE1298" s="24"/>
      <c r="BF1298" s="24"/>
      <c r="BG1298" s="24"/>
      <c r="BH1298" s="24"/>
      <c r="BI1298" s="24"/>
      <c r="BJ1298" s="24"/>
      <c r="BK1298" s="24"/>
      <c r="BL1298" s="24"/>
      <c r="BM1298" s="24"/>
      <c r="BN1298" s="24"/>
      <c r="BO1298" s="24"/>
      <c r="BP1298" s="24"/>
      <c r="BQ1298" s="24"/>
      <c r="BR1298" s="24"/>
      <c r="BS1298" s="24"/>
      <c r="BT1298" s="24"/>
      <c r="BU1298" s="24"/>
      <c r="BV1298" s="24"/>
      <c r="BW1298" s="24"/>
      <c r="BX1298" s="24"/>
      <c r="BY1298" s="24"/>
      <c r="BZ1298" s="24"/>
      <c r="CA1298" s="24"/>
      <c r="CB1298" s="24"/>
      <c r="CC1298" s="24"/>
      <c r="CD1298" s="24"/>
      <c r="CE1298" s="24"/>
      <c r="CF1298" s="24"/>
      <c r="CG1298" s="24"/>
    </row>
    <row r="1299" spans="1:85" s="33" customFormat="1" ht="12">
      <c r="A1299" s="6" t="s">
        <v>62</v>
      </c>
      <c r="B1299" s="5" t="s">
        <v>43</v>
      </c>
      <c r="C1299" s="5" t="s">
        <v>5</v>
      </c>
      <c r="D1299" s="5" t="s">
        <v>9</v>
      </c>
      <c r="E1299" s="5" t="s">
        <v>178</v>
      </c>
      <c r="F1299" s="5" t="s">
        <v>22</v>
      </c>
      <c r="G1299" s="121">
        <f t="shared" si="290"/>
        <v>0</v>
      </c>
      <c r="H1299" s="121">
        <f t="shared" si="290"/>
        <v>284998</v>
      </c>
      <c r="I1299" s="121">
        <f t="shared" si="290"/>
        <v>284998</v>
      </c>
      <c r="J1299" s="117">
        <f t="shared" ref="J1299:J1333" si="291">I1299/H1299*100</f>
        <v>100</v>
      </c>
      <c r="K1299" s="23"/>
      <c r="L1299" s="23"/>
      <c r="M1299" s="40"/>
      <c r="N1299" s="40"/>
      <c r="O1299" s="40"/>
      <c r="P1299" s="40"/>
      <c r="Q1299" s="40"/>
      <c r="R1299" s="40"/>
      <c r="S1299" s="40"/>
      <c r="T1299" s="40"/>
      <c r="U1299" s="40"/>
      <c r="V1299" s="40"/>
      <c r="W1299" s="40"/>
      <c r="X1299" s="40"/>
      <c r="Y1299" s="40"/>
      <c r="Z1299" s="40"/>
      <c r="AA1299" s="40"/>
      <c r="AB1299" s="40"/>
      <c r="AC1299" s="40"/>
      <c r="AD1299" s="40"/>
      <c r="AE1299" s="40"/>
      <c r="AF1299" s="40"/>
      <c r="AG1299" s="40"/>
      <c r="AH1299" s="40"/>
      <c r="AI1299" s="40"/>
      <c r="AJ1299" s="40"/>
      <c r="AK1299" s="40"/>
      <c r="AL1299" s="40"/>
      <c r="AM1299" s="40"/>
      <c r="AN1299" s="40"/>
      <c r="AO1299" s="40"/>
      <c r="AP1299" s="40"/>
      <c r="AQ1299" s="40"/>
      <c r="AR1299" s="40"/>
      <c r="AS1299" s="40"/>
      <c r="AT1299" s="40"/>
      <c r="AU1299" s="40"/>
      <c r="AV1299" s="40"/>
      <c r="AW1299" s="40"/>
      <c r="AX1299" s="40"/>
      <c r="AY1299" s="40"/>
      <c r="AZ1299" s="40"/>
      <c r="BA1299" s="40"/>
      <c r="BB1299" s="40"/>
      <c r="BC1299" s="40"/>
      <c r="BD1299" s="40"/>
      <c r="BE1299" s="40"/>
      <c r="BF1299" s="40"/>
      <c r="BG1299" s="40"/>
      <c r="BH1299" s="40"/>
      <c r="BI1299" s="40"/>
      <c r="BJ1299" s="40"/>
      <c r="BK1299" s="40"/>
      <c r="BL1299" s="40"/>
      <c r="BM1299" s="40"/>
      <c r="BN1299" s="40"/>
      <c r="BO1299" s="40"/>
      <c r="BP1299" s="40"/>
      <c r="BQ1299" s="40"/>
      <c r="BR1299" s="40"/>
      <c r="BS1299" s="40"/>
      <c r="BT1299" s="40"/>
      <c r="BU1299" s="40"/>
      <c r="BV1299" s="40"/>
      <c r="BW1299" s="40"/>
      <c r="BX1299" s="40"/>
      <c r="BY1299" s="40"/>
      <c r="BZ1299" s="40"/>
      <c r="CA1299" s="40"/>
      <c r="CB1299" s="40"/>
      <c r="CC1299" s="40"/>
      <c r="CD1299" s="40"/>
      <c r="CE1299" s="40"/>
      <c r="CF1299" s="40"/>
      <c r="CG1299" s="40"/>
    </row>
    <row r="1300" spans="1:85" s="30" customFormat="1" ht="12">
      <c r="A1300" s="6" t="s">
        <v>179</v>
      </c>
      <c r="B1300" s="5" t="s">
        <v>43</v>
      </c>
      <c r="C1300" s="5" t="s">
        <v>5</v>
      </c>
      <c r="D1300" s="5" t="s">
        <v>9</v>
      </c>
      <c r="E1300" s="5" t="s">
        <v>178</v>
      </c>
      <c r="F1300" s="5" t="s">
        <v>177</v>
      </c>
      <c r="G1300" s="121"/>
      <c r="H1300" s="121">
        <v>284998</v>
      </c>
      <c r="I1300" s="121">
        <v>284998</v>
      </c>
      <c r="J1300" s="117">
        <f t="shared" si="291"/>
        <v>100</v>
      </c>
      <c r="K1300" s="24"/>
      <c r="L1300" s="24"/>
      <c r="M1300" s="24"/>
      <c r="N1300" s="24"/>
      <c r="O1300" s="24"/>
      <c r="P1300" s="24"/>
      <c r="Q1300" s="24"/>
      <c r="R1300" s="24"/>
      <c r="S1300" s="24"/>
      <c r="T1300" s="24"/>
      <c r="U1300" s="24"/>
      <c r="V1300" s="24"/>
      <c r="W1300" s="24"/>
      <c r="X1300" s="24"/>
      <c r="Y1300" s="24"/>
      <c r="Z1300" s="24"/>
      <c r="AA1300" s="24"/>
      <c r="AB1300" s="24"/>
      <c r="AC1300" s="24"/>
      <c r="AD1300" s="24"/>
      <c r="AE1300" s="24"/>
      <c r="AF1300" s="24"/>
      <c r="AG1300" s="24"/>
      <c r="AH1300" s="24"/>
      <c r="AI1300" s="24"/>
      <c r="AJ1300" s="24"/>
      <c r="AK1300" s="24"/>
      <c r="AL1300" s="24"/>
      <c r="AM1300" s="24"/>
      <c r="AN1300" s="24"/>
      <c r="AO1300" s="24"/>
      <c r="AP1300" s="24"/>
      <c r="AQ1300" s="24"/>
      <c r="AR1300" s="24"/>
      <c r="AS1300" s="24"/>
      <c r="AT1300" s="24"/>
      <c r="AU1300" s="24"/>
      <c r="AV1300" s="24"/>
      <c r="AW1300" s="24"/>
      <c r="AX1300" s="24"/>
      <c r="AY1300" s="24"/>
      <c r="AZ1300" s="24"/>
      <c r="BA1300" s="24"/>
      <c r="BB1300" s="24"/>
      <c r="BC1300" s="24"/>
      <c r="BD1300" s="24"/>
      <c r="BE1300" s="24"/>
      <c r="BF1300" s="24"/>
      <c r="BG1300" s="24"/>
      <c r="BH1300" s="24"/>
      <c r="BI1300" s="24"/>
      <c r="BJ1300" s="24"/>
      <c r="BK1300" s="24"/>
      <c r="BL1300" s="24"/>
      <c r="BM1300" s="24"/>
      <c r="BN1300" s="24"/>
      <c r="BO1300" s="24"/>
      <c r="BP1300" s="24"/>
      <c r="BQ1300" s="24"/>
      <c r="BR1300" s="24"/>
      <c r="BS1300" s="24"/>
      <c r="BT1300" s="24"/>
      <c r="BU1300" s="24"/>
      <c r="BV1300" s="24"/>
      <c r="BW1300" s="24"/>
      <c r="BX1300" s="24"/>
      <c r="BY1300" s="24"/>
      <c r="BZ1300" s="24"/>
      <c r="CA1300" s="24"/>
      <c r="CB1300" s="24"/>
      <c r="CC1300" s="24"/>
      <c r="CD1300" s="24"/>
      <c r="CE1300" s="24"/>
      <c r="CF1300" s="24"/>
      <c r="CG1300" s="24"/>
    </row>
    <row r="1301" spans="1:85" s="30" customFormat="1" ht="12">
      <c r="A1301" s="7" t="s">
        <v>11</v>
      </c>
      <c r="B1301" s="3" t="s">
        <v>43</v>
      </c>
      <c r="C1301" s="3" t="s">
        <v>5</v>
      </c>
      <c r="D1301" s="3" t="s">
        <v>38</v>
      </c>
      <c r="E1301" s="3"/>
      <c r="F1301" s="3"/>
      <c r="G1301" s="120">
        <f t="shared" ref="G1301:I1304" si="292">G1302</f>
        <v>415000</v>
      </c>
      <c r="H1301" s="120">
        <f t="shared" si="292"/>
        <v>39293.43</v>
      </c>
      <c r="I1301" s="120">
        <f t="shared" si="292"/>
        <v>0</v>
      </c>
      <c r="J1301" s="116">
        <f t="shared" si="291"/>
        <v>0</v>
      </c>
      <c r="K1301" s="24"/>
      <c r="L1301" s="24"/>
      <c r="M1301" s="24"/>
      <c r="N1301" s="24"/>
      <c r="O1301" s="24"/>
      <c r="P1301" s="24"/>
      <c r="Q1301" s="24"/>
      <c r="R1301" s="24"/>
      <c r="S1301" s="24"/>
      <c r="T1301" s="24"/>
      <c r="U1301" s="24"/>
      <c r="V1301" s="24"/>
      <c r="W1301" s="24"/>
      <c r="X1301" s="24"/>
      <c r="Y1301" s="24"/>
      <c r="Z1301" s="24"/>
      <c r="AA1301" s="24"/>
      <c r="AB1301" s="24"/>
      <c r="AC1301" s="24"/>
      <c r="AD1301" s="24"/>
      <c r="AE1301" s="24"/>
      <c r="AF1301" s="24"/>
      <c r="AG1301" s="24"/>
      <c r="AH1301" s="24"/>
      <c r="AI1301" s="24"/>
      <c r="AJ1301" s="24"/>
      <c r="AK1301" s="24"/>
      <c r="AL1301" s="24"/>
      <c r="AM1301" s="24"/>
      <c r="AN1301" s="24"/>
      <c r="AO1301" s="24"/>
      <c r="AP1301" s="24"/>
      <c r="AQ1301" s="24"/>
      <c r="AR1301" s="24"/>
      <c r="AS1301" s="24"/>
      <c r="AT1301" s="24"/>
      <c r="AU1301" s="24"/>
      <c r="AV1301" s="24"/>
      <c r="AW1301" s="24"/>
      <c r="AX1301" s="24"/>
      <c r="AY1301" s="24"/>
      <c r="AZ1301" s="24"/>
      <c r="BA1301" s="24"/>
      <c r="BB1301" s="24"/>
      <c r="BC1301" s="24"/>
      <c r="BD1301" s="24"/>
      <c r="BE1301" s="24"/>
      <c r="BF1301" s="24"/>
      <c r="BG1301" s="24"/>
      <c r="BH1301" s="24"/>
      <c r="BI1301" s="24"/>
      <c r="BJ1301" s="24"/>
      <c r="BK1301" s="24"/>
      <c r="BL1301" s="24"/>
      <c r="BM1301" s="24"/>
      <c r="BN1301" s="24"/>
      <c r="BO1301" s="24"/>
      <c r="BP1301" s="24"/>
      <c r="BQ1301" s="24"/>
      <c r="BR1301" s="24"/>
      <c r="BS1301" s="24"/>
      <c r="BT1301" s="24"/>
      <c r="BU1301" s="24"/>
      <c r="BV1301" s="24"/>
      <c r="BW1301" s="24"/>
      <c r="BX1301" s="24"/>
      <c r="BY1301" s="24"/>
      <c r="BZ1301" s="24"/>
      <c r="CA1301" s="24"/>
      <c r="CB1301" s="24"/>
      <c r="CC1301" s="24"/>
      <c r="CD1301" s="24"/>
      <c r="CE1301" s="24"/>
      <c r="CF1301" s="24"/>
      <c r="CG1301" s="24"/>
    </row>
    <row r="1302" spans="1:85" s="30" customFormat="1" ht="12">
      <c r="A1302" s="6" t="s">
        <v>173</v>
      </c>
      <c r="B1302" s="5" t="s">
        <v>43</v>
      </c>
      <c r="C1302" s="5" t="s">
        <v>5</v>
      </c>
      <c r="D1302" s="5" t="s">
        <v>38</v>
      </c>
      <c r="E1302" s="5" t="s">
        <v>146</v>
      </c>
      <c r="F1302" s="5"/>
      <c r="G1302" s="121">
        <f t="shared" si="292"/>
        <v>415000</v>
      </c>
      <c r="H1302" s="121">
        <f t="shared" si="292"/>
        <v>39293.43</v>
      </c>
      <c r="I1302" s="121">
        <f t="shared" si="292"/>
        <v>0</v>
      </c>
      <c r="J1302" s="117">
        <f t="shared" si="291"/>
        <v>0</v>
      </c>
      <c r="K1302" s="24"/>
      <c r="L1302" s="24"/>
      <c r="M1302" s="24"/>
      <c r="N1302" s="24"/>
      <c r="O1302" s="24"/>
      <c r="P1302" s="24"/>
      <c r="Q1302" s="24"/>
      <c r="R1302" s="24"/>
      <c r="S1302" s="24"/>
      <c r="T1302" s="24"/>
      <c r="U1302" s="24"/>
      <c r="V1302" s="24"/>
      <c r="W1302" s="24"/>
      <c r="X1302" s="24"/>
      <c r="Y1302" s="24"/>
      <c r="Z1302" s="24"/>
      <c r="AA1302" s="24"/>
      <c r="AB1302" s="24"/>
      <c r="AC1302" s="24"/>
      <c r="AD1302" s="24"/>
      <c r="AE1302" s="24"/>
      <c r="AF1302" s="24"/>
      <c r="AG1302" s="24"/>
      <c r="AH1302" s="24"/>
      <c r="AI1302" s="24"/>
      <c r="AJ1302" s="24"/>
      <c r="AK1302" s="24"/>
      <c r="AL1302" s="24"/>
      <c r="AM1302" s="24"/>
      <c r="AN1302" s="24"/>
      <c r="AO1302" s="24"/>
      <c r="AP1302" s="24"/>
      <c r="AQ1302" s="24"/>
      <c r="AR1302" s="24"/>
      <c r="AS1302" s="24"/>
      <c r="AT1302" s="24"/>
      <c r="AU1302" s="24"/>
      <c r="AV1302" s="24"/>
      <c r="AW1302" s="24"/>
      <c r="AX1302" s="24"/>
      <c r="AY1302" s="24"/>
      <c r="AZ1302" s="24"/>
      <c r="BA1302" s="24"/>
      <c r="BB1302" s="24"/>
      <c r="BC1302" s="24"/>
      <c r="BD1302" s="24"/>
      <c r="BE1302" s="24"/>
      <c r="BF1302" s="24"/>
      <c r="BG1302" s="24"/>
      <c r="BH1302" s="24"/>
      <c r="BI1302" s="24"/>
      <c r="BJ1302" s="24"/>
      <c r="BK1302" s="24"/>
      <c r="BL1302" s="24"/>
      <c r="BM1302" s="24"/>
      <c r="BN1302" s="24"/>
      <c r="BO1302" s="24"/>
      <c r="BP1302" s="24"/>
      <c r="BQ1302" s="24"/>
      <c r="BR1302" s="24"/>
      <c r="BS1302" s="24"/>
      <c r="BT1302" s="24"/>
      <c r="BU1302" s="24"/>
      <c r="BV1302" s="24"/>
      <c r="BW1302" s="24"/>
      <c r="BX1302" s="24"/>
      <c r="BY1302" s="24"/>
      <c r="BZ1302" s="24"/>
      <c r="CA1302" s="24"/>
      <c r="CB1302" s="24"/>
      <c r="CC1302" s="24"/>
      <c r="CD1302" s="24"/>
      <c r="CE1302" s="24"/>
      <c r="CF1302" s="24"/>
      <c r="CG1302" s="24"/>
    </row>
    <row r="1303" spans="1:85" s="30" customFormat="1" ht="12">
      <c r="A1303" s="14" t="s">
        <v>93</v>
      </c>
      <c r="B1303" s="5" t="s">
        <v>43</v>
      </c>
      <c r="C1303" s="5" t="s">
        <v>5</v>
      </c>
      <c r="D1303" s="5" t="s">
        <v>38</v>
      </c>
      <c r="E1303" s="5" t="s">
        <v>147</v>
      </c>
      <c r="F1303" s="5"/>
      <c r="G1303" s="121">
        <f t="shared" si="292"/>
        <v>415000</v>
      </c>
      <c r="H1303" s="121">
        <f t="shared" si="292"/>
        <v>39293.43</v>
      </c>
      <c r="I1303" s="121">
        <f t="shared" si="292"/>
        <v>0</v>
      </c>
      <c r="J1303" s="117">
        <f t="shared" si="291"/>
        <v>0</v>
      </c>
      <c r="K1303" s="24"/>
      <c r="L1303" s="24"/>
      <c r="M1303" s="24"/>
      <c r="N1303" s="24"/>
      <c r="O1303" s="24"/>
      <c r="P1303" s="24"/>
      <c r="Q1303" s="24"/>
      <c r="R1303" s="24"/>
      <c r="S1303" s="24"/>
      <c r="T1303" s="24"/>
      <c r="U1303" s="24"/>
      <c r="V1303" s="24"/>
      <c r="W1303" s="24"/>
      <c r="X1303" s="24"/>
      <c r="Y1303" s="24"/>
      <c r="Z1303" s="24"/>
      <c r="AA1303" s="24"/>
      <c r="AB1303" s="24"/>
      <c r="AC1303" s="24"/>
      <c r="AD1303" s="24"/>
      <c r="AE1303" s="24"/>
      <c r="AF1303" s="24"/>
      <c r="AG1303" s="24"/>
      <c r="AH1303" s="24"/>
      <c r="AI1303" s="24"/>
      <c r="AJ1303" s="24"/>
      <c r="AK1303" s="24"/>
      <c r="AL1303" s="24"/>
      <c r="AM1303" s="24"/>
      <c r="AN1303" s="24"/>
      <c r="AO1303" s="24"/>
      <c r="AP1303" s="24"/>
      <c r="AQ1303" s="24"/>
      <c r="AR1303" s="24"/>
      <c r="AS1303" s="24"/>
      <c r="AT1303" s="24"/>
      <c r="AU1303" s="24"/>
      <c r="AV1303" s="24"/>
      <c r="AW1303" s="24"/>
      <c r="AX1303" s="24"/>
      <c r="AY1303" s="24"/>
      <c r="AZ1303" s="24"/>
      <c r="BA1303" s="24"/>
      <c r="BB1303" s="24"/>
      <c r="BC1303" s="24"/>
      <c r="BD1303" s="24"/>
      <c r="BE1303" s="24"/>
      <c r="BF1303" s="24"/>
      <c r="BG1303" s="24"/>
      <c r="BH1303" s="24"/>
      <c r="BI1303" s="24"/>
      <c r="BJ1303" s="24"/>
      <c r="BK1303" s="24"/>
      <c r="BL1303" s="24"/>
      <c r="BM1303" s="24"/>
      <c r="BN1303" s="24"/>
      <c r="BO1303" s="24"/>
      <c r="BP1303" s="24"/>
      <c r="BQ1303" s="24"/>
      <c r="BR1303" s="24"/>
      <c r="BS1303" s="24"/>
      <c r="BT1303" s="24"/>
      <c r="BU1303" s="24"/>
      <c r="BV1303" s="24"/>
      <c r="BW1303" s="24"/>
      <c r="BX1303" s="24"/>
      <c r="BY1303" s="24"/>
      <c r="BZ1303" s="24"/>
      <c r="CA1303" s="24"/>
      <c r="CB1303" s="24"/>
      <c r="CC1303" s="24"/>
      <c r="CD1303" s="24"/>
      <c r="CE1303" s="24"/>
      <c r="CF1303" s="24"/>
      <c r="CG1303" s="24"/>
    </row>
    <row r="1304" spans="1:85" s="30" customFormat="1" ht="12">
      <c r="A1304" s="14" t="s">
        <v>62</v>
      </c>
      <c r="B1304" s="5" t="s">
        <v>43</v>
      </c>
      <c r="C1304" s="5" t="s">
        <v>5</v>
      </c>
      <c r="D1304" s="5" t="s">
        <v>38</v>
      </c>
      <c r="E1304" s="5" t="s">
        <v>147</v>
      </c>
      <c r="F1304" s="5" t="s">
        <v>22</v>
      </c>
      <c r="G1304" s="121">
        <f t="shared" si="292"/>
        <v>415000</v>
      </c>
      <c r="H1304" s="121">
        <f t="shared" si="292"/>
        <v>39293.43</v>
      </c>
      <c r="I1304" s="121">
        <f t="shared" si="292"/>
        <v>0</v>
      </c>
      <c r="J1304" s="117">
        <f t="shared" si="291"/>
        <v>0</v>
      </c>
      <c r="K1304" s="24"/>
      <c r="L1304" s="24"/>
      <c r="M1304" s="24"/>
      <c r="N1304" s="24"/>
      <c r="O1304" s="24"/>
      <c r="P1304" s="24"/>
      <c r="Q1304" s="24"/>
      <c r="R1304" s="24"/>
      <c r="S1304" s="24"/>
      <c r="T1304" s="24"/>
      <c r="U1304" s="24"/>
      <c r="V1304" s="24"/>
      <c r="W1304" s="24"/>
      <c r="X1304" s="24"/>
      <c r="Y1304" s="24"/>
      <c r="Z1304" s="24"/>
      <c r="AA1304" s="24"/>
      <c r="AB1304" s="24"/>
      <c r="AC1304" s="24"/>
      <c r="AD1304" s="24"/>
      <c r="AE1304" s="24"/>
      <c r="AF1304" s="24"/>
      <c r="AG1304" s="24"/>
      <c r="AH1304" s="24"/>
      <c r="AI1304" s="24"/>
      <c r="AJ1304" s="24"/>
      <c r="AK1304" s="24"/>
      <c r="AL1304" s="24"/>
      <c r="AM1304" s="24"/>
      <c r="AN1304" s="24"/>
      <c r="AO1304" s="24"/>
      <c r="AP1304" s="24"/>
      <c r="AQ1304" s="24"/>
      <c r="AR1304" s="24"/>
      <c r="AS1304" s="24"/>
      <c r="AT1304" s="24"/>
      <c r="AU1304" s="24"/>
      <c r="AV1304" s="24"/>
      <c r="AW1304" s="24"/>
      <c r="AX1304" s="24"/>
      <c r="AY1304" s="24"/>
      <c r="AZ1304" s="24"/>
      <c r="BA1304" s="24"/>
      <c r="BB1304" s="24"/>
      <c r="BC1304" s="24"/>
      <c r="BD1304" s="24"/>
      <c r="BE1304" s="24"/>
      <c r="BF1304" s="24"/>
      <c r="BG1304" s="24"/>
      <c r="BH1304" s="24"/>
      <c r="BI1304" s="24"/>
      <c r="BJ1304" s="24"/>
      <c r="BK1304" s="24"/>
      <c r="BL1304" s="24"/>
      <c r="BM1304" s="24"/>
      <c r="BN1304" s="24"/>
      <c r="BO1304" s="24"/>
      <c r="BP1304" s="24"/>
      <c r="BQ1304" s="24"/>
      <c r="BR1304" s="24"/>
      <c r="BS1304" s="24"/>
      <c r="BT1304" s="24"/>
      <c r="BU1304" s="24"/>
      <c r="BV1304" s="24"/>
      <c r="BW1304" s="24"/>
      <c r="BX1304" s="24"/>
      <c r="BY1304" s="24"/>
      <c r="BZ1304" s="24"/>
      <c r="CA1304" s="24"/>
      <c r="CB1304" s="24"/>
      <c r="CC1304" s="24"/>
      <c r="CD1304" s="24"/>
      <c r="CE1304" s="24"/>
      <c r="CF1304" s="24"/>
      <c r="CG1304" s="24"/>
    </row>
    <row r="1305" spans="1:85" s="30" customFormat="1" ht="12">
      <c r="A1305" s="6" t="s">
        <v>95</v>
      </c>
      <c r="B1305" s="5" t="s">
        <v>43</v>
      </c>
      <c r="C1305" s="5" t="s">
        <v>5</v>
      </c>
      <c r="D1305" s="5" t="s">
        <v>38</v>
      </c>
      <c r="E1305" s="5" t="s">
        <v>147</v>
      </c>
      <c r="F1305" s="5" t="s">
        <v>94</v>
      </c>
      <c r="G1305" s="121">
        <v>415000</v>
      </c>
      <c r="H1305" s="121">
        <v>39293.43</v>
      </c>
      <c r="I1305" s="121"/>
      <c r="J1305" s="117">
        <f t="shared" si="291"/>
        <v>0</v>
      </c>
      <c r="K1305" s="79"/>
      <c r="L1305" s="79"/>
      <c r="M1305" s="24"/>
      <c r="N1305" s="24"/>
      <c r="O1305" s="24"/>
      <c r="P1305" s="24"/>
      <c r="Q1305" s="24"/>
      <c r="R1305" s="24"/>
      <c r="S1305" s="24"/>
      <c r="T1305" s="24"/>
      <c r="U1305" s="24"/>
      <c r="V1305" s="24"/>
      <c r="W1305" s="24"/>
      <c r="X1305" s="24"/>
      <c r="Y1305" s="24"/>
      <c r="Z1305" s="24"/>
      <c r="AA1305" s="24"/>
      <c r="AB1305" s="24"/>
      <c r="AC1305" s="24"/>
      <c r="AD1305" s="24"/>
      <c r="AE1305" s="24"/>
      <c r="AF1305" s="24"/>
      <c r="AG1305" s="24"/>
      <c r="AH1305" s="24"/>
      <c r="AI1305" s="24"/>
      <c r="AJ1305" s="24"/>
      <c r="AK1305" s="24"/>
      <c r="AL1305" s="24"/>
      <c r="AM1305" s="24"/>
      <c r="AN1305" s="24"/>
      <c r="AO1305" s="24"/>
      <c r="AP1305" s="24"/>
      <c r="AQ1305" s="24"/>
      <c r="AR1305" s="24"/>
      <c r="AS1305" s="24"/>
      <c r="AT1305" s="24"/>
      <c r="AU1305" s="24"/>
      <c r="AV1305" s="24"/>
      <c r="AW1305" s="24"/>
      <c r="AX1305" s="24"/>
      <c r="AY1305" s="24"/>
      <c r="AZ1305" s="24"/>
      <c r="BA1305" s="24"/>
      <c r="BB1305" s="24"/>
      <c r="BC1305" s="24"/>
      <c r="BD1305" s="24"/>
      <c r="BE1305" s="24"/>
      <c r="BF1305" s="24"/>
      <c r="BG1305" s="24"/>
      <c r="BH1305" s="24"/>
      <c r="BI1305" s="24"/>
      <c r="BJ1305" s="24"/>
      <c r="BK1305" s="24"/>
      <c r="BL1305" s="24"/>
      <c r="BM1305" s="24"/>
      <c r="BN1305" s="24"/>
      <c r="BO1305" s="24"/>
      <c r="BP1305" s="24"/>
      <c r="BQ1305" s="24"/>
      <c r="BR1305" s="24"/>
      <c r="BS1305" s="24"/>
      <c r="BT1305" s="24"/>
      <c r="BU1305" s="24"/>
      <c r="BV1305" s="24"/>
      <c r="BW1305" s="24"/>
      <c r="BX1305" s="24"/>
      <c r="BY1305" s="24"/>
      <c r="BZ1305" s="24"/>
      <c r="CA1305" s="24"/>
      <c r="CB1305" s="24"/>
      <c r="CC1305" s="24"/>
      <c r="CD1305" s="24"/>
      <c r="CE1305" s="24"/>
      <c r="CF1305" s="24"/>
      <c r="CG1305" s="24"/>
    </row>
    <row r="1306" spans="1:85" s="30" customFormat="1" ht="12.75" customHeight="1">
      <c r="A1306" s="7" t="s">
        <v>44</v>
      </c>
      <c r="B1306" s="3" t="s">
        <v>43</v>
      </c>
      <c r="C1306" s="3" t="s">
        <v>5</v>
      </c>
      <c r="D1306" s="3" t="s">
        <v>41</v>
      </c>
      <c r="E1306" s="3"/>
      <c r="F1306" s="3"/>
      <c r="G1306" s="120">
        <f>G1307+G1320+G1315</f>
        <v>1147668.23</v>
      </c>
      <c r="H1306" s="120">
        <f>H1307+H1320+H1315</f>
        <v>126720.98000000001</v>
      </c>
      <c r="I1306" s="120">
        <f>I1307+I1320+I1315</f>
        <v>90300</v>
      </c>
      <c r="J1306" s="116">
        <f t="shared" si="291"/>
        <v>71.258918610004429</v>
      </c>
      <c r="K1306" s="24"/>
      <c r="L1306" s="24"/>
      <c r="M1306" s="24"/>
      <c r="N1306" s="24"/>
      <c r="O1306" s="24"/>
      <c r="P1306" s="24"/>
      <c r="Q1306" s="24"/>
      <c r="R1306" s="24"/>
      <c r="S1306" s="24"/>
      <c r="T1306" s="24"/>
      <c r="U1306" s="24"/>
      <c r="V1306" s="24"/>
      <c r="W1306" s="24"/>
      <c r="X1306" s="24"/>
      <c r="Y1306" s="24"/>
      <c r="Z1306" s="24"/>
      <c r="AA1306" s="24"/>
      <c r="AB1306" s="24"/>
      <c r="AC1306" s="24"/>
      <c r="AD1306" s="24"/>
      <c r="AE1306" s="24"/>
      <c r="AF1306" s="24"/>
      <c r="AG1306" s="24"/>
      <c r="AH1306" s="24"/>
      <c r="AI1306" s="24"/>
      <c r="AJ1306" s="24"/>
      <c r="AK1306" s="24"/>
      <c r="AL1306" s="24"/>
      <c r="AM1306" s="24"/>
      <c r="AN1306" s="24"/>
      <c r="AO1306" s="24"/>
      <c r="AP1306" s="24"/>
      <c r="AQ1306" s="24"/>
      <c r="AR1306" s="24"/>
      <c r="AS1306" s="24"/>
      <c r="AT1306" s="24"/>
      <c r="AU1306" s="24"/>
      <c r="AV1306" s="24"/>
      <c r="AW1306" s="24"/>
      <c r="AX1306" s="24"/>
      <c r="AY1306" s="24"/>
      <c r="AZ1306" s="24"/>
      <c r="BA1306" s="24"/>
      <c r="BB1306" s="24"/>
      <c r="BC1306" s="24"/>
      <c r="BD1306" s="24"/>
      <c r="BE1306" s="24"/>
      <c r="BF1306" s="24"/>
      <c r="BG1306" s="24"/>
      <c r="BH1306" s="24"/>
      <c r="BI1306" s="24"/>
      <c r="BJ1306" s="24"/>
      <c r="BK1306" s="24"/>
      <c r="BL1306" s="24"/>
      <c r="BM1306" s="24"/>
      <c r="BN1306" s="24"/>
      <c r="BO1306" s="24"/>
      <c r="BP1306" s="24"/>
      <c r="BQ1306" s="24"/>
      <c r="BR1306" s="24"/>
      <c r="BS1306" s="24"/>
      <c r="BT1306" s="24"/>
      <c r="BU1306" s="24"/>
      <c r="BV1306" s="24"/>
      <c r="BW1306" s="24"/>
      <c r="BX1306" s="24"/>
      <c r="BY1306" s="24"/>
      <c r="BZ1306" s="24"/>
      <c r="CA1306" s="24"/>
      <c r="CB1306" s="24"/>
      <c r="CC1306" s="24"/>
      <c r="CD1306" s="24"/>
      <c r="CE1306" s="24"/>
      <c r="CF1306" s="24"/>
      <c r="CG1306" s="24"/>
    </row>
    <row r="1307" spans="1:85" s="30" customFormat="1" ht="36" hidden="1" customHeight="1">
      <c r="A1307" s="6" t="s">
        <v>353</v>
      </c>
      <c r="B1307" s="5" t="s">
        <v>43</v>
      </c>
      <c r="C1307" s="5" t="s">
        <v>5</v>
      </c>
      <c r="D1307" s="5" t="s">
        <v>41</v>
      </c>
      <c r="E1307" s="5" t="s">
        <v>124</v>
      </c>
      <c r="F1307" s="5"/>
      <c r="G1307" s="121">
        <f t="shared" ref="G1307:I1313" si="293">G1308</f>
        <v>0</v>
      </c>
      <c r="H1307" s="121">
        <f t="shared" si="293"/>
        <v>0</v>
      </c>
      <c r="I1307" s="121">
        <f t="shared" si="293"/>
        <v>0</v>
      </c>
      <c r="J1307" s="115" t="e">
        <f t="shared" si="291"/>
        <v>#DIV/0!</v>
      </c>
      <c r="K1307" s="24"/>
      <c r="L1307" s="24"/>
      <c r="M1307" s="24"/>
      <c r="N1307" s="24"/>
      <c r="O1307" s="24"/>
      <c r="P1307" s="24"/>
      <c r="Q1307" s="24"/>
      <c r="R1307" s="24"/>
      <c r="S1307" s="24"/>
      <c r="T1307" s="24"/>
      <c r="U1307" s="24"/>
      <c r="V1307" s="24"/>
      <c r="W1307" s="24"/>
      <c r="X1307" s="24"/>
      <c r="Y1307" s="24"/>
      <c r="Z1307" s="24"/>
      <c r="AA1307" s="24"/>
      <c r="AB1307" s="24"/>
      <c r="AC1307" s="24"/>
      <c r="AD1307" s="24"/>
      <c r="AE1307" s="24"/>
      <c r="AF1307" s="24"/>
      <c r="AG1307" s="24"/>
      <c r="AH1307" s="24"/>
      <c r="AI1307" s="24"/>
      <c r="AJ1307" s="24"/>
      <c r="AK1307" s="24"/>
      <c r="AL1307" s="24"/>
      <c r="AM1307" s="24"/>
      <c r="AN1307" s="24"/>
      <c r="AO1307" s="24"/>
      <c r="AP1307" s="24"/>
      <c r="AQ1307" s="24"/>
      <c r="AR1307" s="24"/>
      <c r="AS1307" s="24"/>
      <c r="AT1307" s="24"/>
      <c r="AU1307" s="24"/>
      <c r="AV1307" s="24"/>
      <c r="AW1307" s="24"/>
      <c r="AX1307" s="24"/>
      <c r="AY1307" s="24"/>
      <c r="AZ1307" s="24"/>
      <c r="BA1307" s="24"/>
      <c r="BB1307" s="24"/>
      <c r="BC1307" s="24"/>
      <c r="BD1307" s="24"/>
      <c r="BE1307" s="24"/>
      <c r="BF1307" s="24"/>
      <c r="BG1307" s="24"/>
      <c r="BH1307" s="24"/>
      <c r="BI1307" s="24"/>
      <c r="BJ1307" s="24"/>
      <c r="BK1307" s="24"/>
      <c r="BL1307" s="24"/>
      <c r="BM1307" s="24"/>
      <c r="BN1307" s="24"/>
      <c r="BO1307" s="24"/>
      <c r="BP1307" s="24"/>
      <c r="BQ1307" s="24"/>
      <c r="BR1307" s="24"/>
      <c r="BS1307" s="24"/>
      <c r="BT1307" s="24"/>
      <c r="BU1307" s="24"/>
      <c r="BV1307" s="24"/>
      <c r="BW1307" s="24"/>
      <c r="BX1307" s="24"/>
      <c r="BY1307" s="24"/>
      <c r="BZ1307" s="24"/>
      <c r="CA1307" s="24"/>
      <c r="CB1307" s="24"/>
      <c r="CC1307" s="24"/>
      <c r="CD1307" s="24"/>
      <c r="CE1307" s="24"/>
      <c r="CF1307" s="24"/>
      <c r="CG1307" s="24"/>
    </row>
    <row r="1308" spans="1:85" s="30" customFormat="1" ht="12" hidden="1" customHeight="1">
      <c r="A1308" s="6" t="s">
        <v>396</v>
      </c>
      <c r="B1308" s="5" t="s">
        <v>43</v>
      </c>
      <c r="C1308" s="5" t="s">
        <v>5</v>
      </c>
      <c r="D1308" s="5" t="s">
        <v>41</v>
      </c>
      <c r="E1308" s="5" t="s">
        <v>125</v>
      </c>
      <c r="F1308" s="5"/>
      <c r="G1308" s="121">
        <f>G1312+G1309</f>
        <v>0</v>
      </c>
      <c r="H1308" s="121">
        <f>H1312+H1309</f>
        <v>0</v>
      </c>
      <c r="I1308" s="121">
        <f>I1312+I1309</f>
        <v>0</v>
      </c>
      <c r="J1308" s="115" t="e">
        <f t="shared" si="291"/>
        <v>#DIV/0!</v>
      </c>
      <c r="K1308" s="24"/>
      <c r="L1308" s="24"/>
      <c r="M1308" s="24"/>
      <c r="N1308" s="24"/>
      <c r="O1308" s="24"/>
      <c r="P1308" s="24"/>
      <c r="Q1308" s="24"/>
      <c r="R1308" s="24"/>
      <c r="S1308" s="24"/>
      <c r="T1308" s="24"/>
      <c r="U1308" s="24"/>
      <c r="V1308" s="24"/>
      <c r="W1308" s="24"/>
      <c r="X1308" s="24"/>
      <c r="Y1308" s="24"/>
      <c r="Z1308" s="24"/>
      <c r="AA1308" s="24"/>
      <c r="AB1308" s="24"/>
      <c r="AC1308" s="24"/>
      <c r="AD1308" s="24"/>
      <c r="AE1308" s="24"/>
      <c r="AF1308" s="24"/>
      <c r="AG1308" s="24"/>
      <c r="AH1308" s="24"/>
      <c r="AI1308" s="24"/>
      <c r="AJ1308" s="24"/>
      <c r="AK1308" s="24"/>
      <c r="AL1308" s="24"/>
      <c r="AM1308" s="24"/>
      <c r="AN1308" s="24"/>
      <c r="AO1308" s="24"/>
      <c r="AP1308" s="24"/>
      <c r="AQ1308" s="24"/>
      <c r="AR1308" s="24"/>
      <c r="AS1308" s="24"/>
      <c r="AT1308" s="24"/>
      <c r="AU1308" s="24"/>
      <c r="AV1308" s="24"/>
      <c r="AW1308" s="24"/>
      <c r="AX1308" s="24"/>
      <c r="AY1308" s="24"/>
      <c r="AZ1308" s="24"/>
      <c r="BA1308" s="24"/>
      <c r="BB1308" s="24"/>
      <c r="BC1308" s="24"/>
      <c r="BD1308" s="24"/>
      <c r="BE1308" s="24"/>
      <c r="BF1308" s="24"/>
      <c r="BG1308" s="24"/>
      <c r="BH1308" s="24"/>
      <c r="BI1308" s="24"/>
      <c r="BJ1308" s="24"/>
      <c r="BK1308" s="24"/>
      <c r="BL1308" s="24"/>
      <c r="BM1308" s="24"/>
      <c r="BN1308" s="24"/>
      <c r="BO1308" s="24"/>
      <c r="BP1308" s="24"/>
      <c r="BQ1308" s="24"/>
      <c r="BR1308" s="24"/>
      <c r="BS1308" s="24"/>
      <c r="BT1308" s="24"/>
      <c r="BU1308" s="24"/>
      <c r="BV1308" s="24"/>
      <c r="BW1308" s="24"/>
      <c r="BX1308" s="24"/>
      <c r="BY1308" s="24"/>
      <c r="BZ1308" s="24"/>
      <c r="CA1308" s="24"/>
      <c r="CB1308" s="24"/>
      <c r="CC1308" s="24"/>
      <c r="CD1308" s="24"/>
      <c r="CE1308" s="24"/>
      <c r="CF1308" s="24"/>
      <c r="CG1308" s="24"/>
    </row>
    <row r="1309" spans="1:85" s="30" customFormat="1" ht="12" hidden="1" customHeight="1">
      <c r="A1309" s="6" t="s">
        <v>420</v>
      </c>
      <c r="B1309" s="5" t="s">
        <v>43</v>
      </c>
      <c r="C1309" s="5" t="s">
        <v>5</v>
      </c>
      <c r="D1309" s="5" t="s">
        <v>41</v>
      </c>
      <c r="E1309" s="5" t="s">
        <v>422</v>
      </c>
      <c r="F1309" s="5"/>
      <c r="G1309" s="121">
        <f t="shared" si="293"/>
        <v>0</v>
      </c>
      <c r="H1309" s="121">
        <f t="shared" si="293"/>
        <v>0</v>
      </c>
      <c r="I1309" s="121">
        <f t="shared" si="293"/>
        <v>0</v>
      </c>
      <c r="J1309" s="115" t="e">
        <f t="shared" si="291"/>
        <v>#DIV/0!</v>
      </c>
      <c r="K1309" s="24"/>
      <c r="L1309" s="24"/>
      <c r="M1309" s="24"/>
      <c r="N1309" s="24"/>
      <c r="O1309" s="24"/>
      <c r="P1309" s="24"/>
      <c r="Q1309" s="24"/>
      <c r="R1309" s="24"/>
      <c r="S1309" s="24"/>
      <c r="T1309" s="24"/>
      <c r="U1309" s="24"/>
      <c r="V1309" s="24"/>
      <c r="W1309" s="24"/>
      <c r="X1309" s="24"/>
      <c r="Y1309" s="24"/>
      <c r="Z1309" s="24"/>
      <c r="AA1309" s="24"/>
      <c r="AB1309" s="24"/>
      <c r="AC1309" s="24"/>
      <c r="AD1309" s="24"/>
      <c r="AE1309" s="24"/>
      <c r="AF1309" s="24"/>
      <c r="AG1309" s="24"/>
      <c r="AH1309" s="24"/>
      <c r="AI1309" s="24"/>
      <c r="AJ1309" s="24"/>
      <c r="AK1309" s="24"/>
      <c r="AL1309" s="24"/>
      <c r="AM1309" s="24"/>
      <c r="AN1309" s="24"/>
      <c r="AO1309" s="24"/>
      <c r="AP1309" s="24"/>
      <c r="AQ1309" s="24"/>
      <c r="AR1309" s="24"/>
      <c r="AS1309" s="24"/>
      <c r="AT1309" s="24"/>
      <c r="AU1309" s="24"/>
      <c r="AV1309" s="24"/>
      <c r="AW1309" s="24"/>
      <c r="AX1309" s="24"/>
      <c r="AY1309" s="24"/>
      <c r="AZ1309" s="24"/>
      <c r="BA1309" s="24"/>
      <c r="BB1309" s="24"/>
      <c r="BC1309" s="24"/>
      <c r="BD1309" s="24"/>
      <c r="BE1309" s="24"/>
      <c r="BF1309" s="24"/>
      <c r="BG1309" s="24"/>
      <c r="BH1309" s="24"/>
      <c r="BI1309" s="24"/>
      <c r="BJ1309" s="24"/>
      <c r="BK1309" s="24"/>
      <c r="BL1309" s="24"/>
      <c r="BM1309" s="24"/>
      <c r="BN1309" s="24"/>
      <c r="BO1309" s="24"/>
      <c r="BP1309" s="24"/>
      <c r="BQ1309" s="24"/>
      <c r="BR1309" s="24"/>
      <c r="BS1309" s="24"/>
      <c r="BT1309" s="24"/>
      <c r="BU1309" s="24"/>
      <c r="BV1309" s="24"/>
      <c r="BW1309" s="24"/>
      <c r="BX1309" s="24"/>
      <c r="BY1309" s="24"/>
      <c r="BZ1309" s="24"/>
      <c r="CA1309" s="24"/>
      <c r="CB1309" s="24"/>
      <c r="CC1309" s="24"/>
      <c r="CD1309" s="24"/>
      <c r="CE1309" s="24"/>
      <c r="CF1309" s="24"/>
      <c r="CG1309" s="24"/>
    </row>
    <row r="1310" spans="1:85" s="30" customFormat="1" ht="12" hidden="1" customHeight="1">
      <c r="A1310" s="6" t="s">
        <v>91</v>
      </c>
      <c r="B1310" s="5" t="s">
        <v>43</v>
      </c>
      <c r="C1310" s="5" t="s">
        <v>5</v>
      </c>
      <c r="D1310" s="5" t="s">
        <v>41</v>
      </c>
      <c r="E1310" s="5" t="s">
        <v>422</v>
      </c>
      <c r="F1310" s="5" t="s">
        <v>89</v>
      </c>
      <c r="G1310" s="121">
        <f t="shared" si="293"/>
        <v>0</v>
      </c>
      <c r="H1310" s="121">
        <f t="shared" si="293"/>
        <v>0</v>
      </c>
      <c r="I1310" s="121">
        <f t="shared" si="293"/>
        <v>0</v>
      </c>
      <c r="J1310" s="115" t="e">
        <f t="shared" si="291"/>
        <v>#DIV/0!</v>
      </c>
      <c r="K1310" s="24"/>
      <c r="L1310" s="24"/>
      <c r="M1310" s="24"/>
      <c r="N1310" s="24"/>
      <c r="O1310" s="24"/>
      <c r="P1310" s="24"/>
      <c r="Q1310" s="24"/>
      <c r="R1310" s="24"/>
      <c r="S1310" s="24"/>
      <c r="T1310" s="24"/>
      <c r="U1310" s="24"/>
      <c r="V1310" s="24"/>
      <c r="W1310" s="24"/>
      <c r="X1310" s="24"/>
      <c r="Y1310" s="24"/>
      <c r="Z1310" s="24"/>
      <c r="AA1310" s="24"/>
      <c r="AB1310" s="24"/>
      <c r="AC1310" s="24"/>
      <c r="AD1310" s="24"/>
      <c r="AE1310" s="24"/>
      <c r="AF1310" s="24"/>
      <c r="AG1310" s="24"/>
      <c r="AH1310" s="24"/>
      <c r="AI1310" s="24"/>
      <c r="AJ1310" s="24"/>
      <c r="AK1310" s="24"/>
      <c r="AL1310" s="24"/>
      <c r="AM1310" s="24"/>
      <c r="AN1310" s="24"/>
      <c r="AO1310" s="24"/>
      <c r="AP1310" s="24"/>
      <c r="AQ1310" s="24"/>
      <c r="AR1310" s="24"/>
      <c r="AS1310" s="24"/>
      <c r="AT1310" s="24"/>
      <c r="AU1310" s="24"/>
      <c r="AV1310" s="24"/>
      <c r="AW1310" s="24"/>
      <c r="AX1310" s="24"/>
      <c r="AY1310" s="24"/>
      <c r="AZ1310" s="24"/>
      <c r="BA1310" s="24"/>
      <c r="BB1310" s="24"/>
      <c r="BC1310" s="24"/>
      <c r="BD1310" s="24"/>
      <c r="BE1310" s="24"/>
      <c r="BF1310" s="24"/>
      <c r="BG1310" s="24"/>
      <c r="BH1310" s="24"/>
      <c r="BI1310" s="24"/>
      <c r="BJ1310" s="24"/>
      <c r="BK1310" s="24"/>
      <c r="BL1310" s="24"/>
      <c r="BM1310" s="24"/>
      <c r="BN1310" s="24"/>
      <c r="BO1310" s="24"/>
      <c r="BP1310" s="24"/>
      <c r="BQ1310" s="24"/>
      <c r="BR1310" s="24"/>
      <c r="BS1310" s="24"/>
      <c r="BT1310" s="24"/>
      <c r="BU1310" s="24"/>
      <c r="BV1310" s="24"/>
      <c r="BW1310" s="24"/>
      <c r="BX1310" s="24"/>
      <c r="BY1310" s="24"/>
      <c r="BZ1310" s="24"/>
      <c r="CA1310" s="24"/>
      <c r="CB1310" s="24"/>
      <c r="CC1310" s="24"/>
      <c r="CD1310" s="24"/>
      <c r="CE1310" s="24"/>
      <c r="CF1310" s="24"/>
      <c r="CG1310" s="24"/>
    </row>
    <row r="1311" spans="1:85" s="30" customFormat="1" ht="12" hidden="1" customHeight="1">
      <c r="A1311" s="6" t="s">
        <v>97</v>
      </c>
      <c r="B1311" s="5" t="s">
        <v>43</v>
      </c>
      <c r="C1311" s="5" t="s">
        <v>5</v>
      </c>
      <c r="D1311" s="5" t="s">
        <v>41</v>
      </c>
      <c r="E1311" s="5" t="s">
        <v>422</v>
      </c>
      <c r="F1311" s="5" t="s">
        <v>96</v>
      </c>
      <c r="G1311" s="121"/>
      <c r="H1311" s="121"/>
      <c r="I1311" s="121"/>
      <c r="J1311" s="115" t="e">
        <f t="shared" si="291"/>
        <v>#DIV/0!</v>
      </c>
      <c r="K1311" s="24"/>
      <c r="L1311" s="24"/>
      <c r="M1311" s="24"/>
      <c r="N1311" s="24"/>
      <c r="O1311" s="24"/>
      <c r="P1311" s="24"/>
      <c r="Q1311" s="24"/>
      <c r="R1311" s="24"/>
      <c r="S1311" s="24"/>
      <c r="T1311" s="24"/>
      <c r="U1311" s="24"/>
      <c r="V1311" s="24"/>
      <c r="W1311" s="24"/>
      <c r="X1311" s="24"/>
      <c r="Y1311" s="24"/>
      <c r="Z1311" s="24"/>
      <c r="AA1311" s="24"/>
      <c r="AB1311" s="24"/>
      <c r="AC1311" s="24"/>
      <c r="AD1311" s="24"/>
      <c r="AE1311" s="24"/>
      <c r="AF1311" s="24"/>
      <c r="AG1311" s="24"/>
      <c r="AH1311" s="24"/>
      <c r="AI1311" s="24"/>
      <c r="AJ1311" s="24"/>
      <c r="AK1311" s="24"/>
      <c r="AL1311" s="24"/>
      <c r="AM1311" s="24"/>
      <c r="AN1311" s="24"/>
      <c r="AO1311" s="24"/>
      <c r="AP1311" s="24"/>
      <c r="AQ1311" s="24"/>
      <c r="AR1311" s="24"/>
      <c r="AS1311" s="24"/>
      <c r="AT1311" s="24"/>
      <c r="AU1311" s="24"/>
      <c r="AV1311" s="24"/>
      <c r="AW1311" s="24"/>
      <c r="AX1311" s="24"/>
      <c r="AY1311" s="24"/>
      <c r="AZ1311" s="24"/>
      <c r="BA1311" s="24"/>
      <c r="BB1311" s="24"/>
      <c r="BC1311" s="24"/>
      <c r="BD1311" s="24"/>
      <c r="BE1311" s="24"/>
      <c r="BF1311" s="24"/>
      <c r="BG1311" s="24"/>
      <c r="BH1311" s="24"/>
      <c r="BI1311" s="24"/>
      <c r="BJ1311" s="24"/>
      <c r="BK1311" s="24"/>
      <c r="BL1311" s="24"/>
      <c r="BM1311" s="24"/>
      <c r="BN1311" s="24"/>
      <c r="BO1311" s="24"/>
      <c r="BP1311" s="24"/>
      <c r="BQ1311" s="24"/>
      <c r="BR1311" s="24"/>
      <c r="BS1311" s="24"/>
      <c r="BT1311" s="24"/>
      <c r="BU1311" s="24"/>
      <c r="BV1311" s="24"/>
      <c r="BW1311" s="24"/>
      <c r="BX1311" s="24"/>
      <c r="BY1311" s="24"/>
      <c r="BZ1311" s="24"/>
      <c r="CA1311" s="24"/>
      <c r="CB1311" s="24"/>
      <c r="CC1311" s="24"/>
      <c r="CD1311" s="24"/>
      <c r="CE1311" s="24"/>
      <c r="CF1311" s="24"/>
      <c r="CG1311" s="24"/>
    </row>
    <row r="1312" spans="1:85" s="30" customFormat="1" ht="12" hidden="1" customHeight="1">
      <c r="A1312" s="6" t="s">
        <v>148</v>
      </c>
      <c r="B1312" s="5" t="s">
        <v>43</v>
      </c>
      <c r="C1312" s="5" t="s">
        <v>5</v>
      </c>
      <c r="D1312" s="5" t="s">
        <v>41</v>
      </c>
      <c r="E1312" s="5" t="s">
        <v>361</v>
      </c>
      <c r="F1312" s="5"/>
      <c r="G1312" s="121">
        <f t="shared" si="293"/>
        <v>0</v>
      </c>
      <c r="H1312" s="121">
        <f t="shared" si="293"/>
        <v>0</v>
      </c>
      <c r="I1312" s="121">
        <f t="shared" si="293"/>
        <v>0</v>
      </c>
      <c r="J1312" s="115" t="e">
        <f t="shared" si="291"/>
        <v>#DIV/0!</v>
      </c>
      <c r="K1312" s="24"/>
      <c r="L1312" s="24"/>
      <c r="M1312" s="24"/>
      <c r="N1312" s="24"/>
      <c r="O1312" s="24"/>
      <c r="P1312" s="24"/>
      <c r="Q1312" s="24"/>
      <c r="R1312" s="24"/>
      <c r="S1312" s="24"/>
      <c r="T1312" s="24"/>
      <c r="U1312" s="24"/>
      <c r="V1312" s="24"/>
      <c r="W1312" s="24"/>
      <c r="X1312" s="24"/>
      <c r="Y1312" s="24"/>
      <c r="Z1312" s="24"/>
      <c r="AA1312" s="24"/>
      <c r="AB1312" s="24"/>
      <c r="AC1312" s="24"/>
      <c r="AD1312" s="24"/>
      <c r="AE1312" s="24"/>
      <c r="AF1312" s="24"/>
      <c r="AG1312" s="24"/>
      <c r="AH1312" s="24"/>
      <c r="AI1312" s="24"/>
      <c r="AJ1312" s="24"/>
      <c r="AK1312" s="24"/>
      <c r="AL1312" s="24"/>
      <c r="AM1312" s="24"/>
      <c r="AN1312" s="24"/>
      <c r="AO1312" s="24"/>
      <c r="AP1312" s="24"/>
      <c r="AQ1312" s="24"/>
      <c r="AR1312" s="24"/>
      <c r="AS1312" s="24"/>
      <c r="AT1312" s="24"/>
      <c r="AU1312" s="24"/>
      <c r="AV1312" s="24"/>
      <c r="AW1312" s="24"/>
      <c r="AX1312" s="24"/>
      <c r="AY1312" s="24"/>
      <c r="AZ1312" s="24"/>
      <c r="BA1312" s="24"/>
      <c r="BB1312" s="24"/>
      <c r="BC1312" s="24"/>
      <c r="BD1312" s="24"/>
      <c r="BE1312" s="24"/>
      <c r="BF1312" s="24"/>
      <c r="BG1312" s="24"/>
      <c r="BH1312" s="24"/>
      <c r="BI1312" s="24"/>
      <c r="BJ1312" s="24"/>
      <c r="BK1312" s="24"/>
      <c r="BL1312" s="24"/>
      <c r="BM1312" s="24"/>
      <c r="BN1312" s="24"/>
      <c r="BO1312" s="24"/>
      <c r="BP1312" s="24"/>
      <c r="BQ1312" s="24"/>
      <c r="BR1312" s="24"/>
      <c r="BS1312" s="24"/>
      <c r="BT1312" s="24"/>
      <c r="BU1312" s="24"/>
      <c r="BV1312" s="24"/>
      <c r="BW1312" s="24"/>
      <c r="BX1312" s="24"/>
      <c r="BY1312" s="24"/>
      <c r="BZ1312" s="24"/>
      <c r="CA1312" s="24"/>
      <c r="CB1312" s="24"/>
      <c r="CC1312" s="24"/>
      <c r="CD1312" s="24"/>
      <c r="CE1312" s="24"/>
      <c r="CF1312" s="24"/>
      <c r="CG1312" s="24"/>
    </row>
    <row r="1313" spans="1:87" s="30" customFormat="1" ht="12" hidden="1" customHeight="1">
      <c r="A1313" s="6" t="s">
        <v>91</v>
      </c>
      <c r="B1313" s="5" t="s">
        <v>43</v>
      </c>
      <c r="C1313" s="5" t="s">
        <v>5</v>
      </c>
      <c r="D1313" s="5" t="s">
        <v>41</v>
      </c>
      <c r="E1313" s="5" t="s">
        <v>361</v>
      </c>
      <c r="F1313" s="5" t="s">
        <v>89</v>
      </c>
      <c r="G1313" s="121">
        <f t="shared" si="293"/>
        <v>0</v>
      </c>
      <c r="H1313" s="121">
        <f t="shared" si="293"/>
        <v>0</v>
      </c>
      <c r="I1313" s="121">
        <f t="shared" si="293"/>
        <v>0</v>
      </c>
      <c r="J1313" s="115" t="e">
        <f t="shared" si="291"/>
        <v>#DIV/0!</v>
      </c>
      <c r="K1313" s="24"/>
      <c r="L1313" s="24"/>
      <c r="M1313" s="24"/>
      <c r="N1313" s="24"/>
      <c r="O1313" s="24"/>
      <c r="P1313" s="24"/>
      <c r="Q1313" s="24"/>
      <c r="R1313" s="24"/>
      <c r="S1313" s="24"/>
      <c r="T1313" s="24"/>
      <c r="U1313" s="24"/>
      <c r="V1313" s="24"/>
      <c r="W1313" s="24"/>
      <c r="X1313" s="24"/>
      <c r="Y1313" s="24"/>
      <c r="Z1313" s="24"/>
      <c r="AA1313" s="24"/>
      <c r="AB1313" s="24"/>
      <c r="AC1313" s="24"/>
      <c r="AD1313" s="24"/>
      <c r="AE1313" s="24"/>
      <c r="AF1313" s="24"/>
      <c r="AG1313" s="24"/>
      <c r="AH1313" s="24"/>
      <c r="AI1313" s="24"/>
      <c r="AJ1313" s="24"/>
      <c r="AK1313" s="24"/>
      <c r="AL1313" s="24"/>
      <c r="AM1313" s="24"/>
      <c r="AN1313" s="24"/>
      <c r="AO1313" s="24"/>
      <c r="AP1313" s="24"/>
      <c r="AQ1313" s="24"/>
      <c r="AR1313" s="24"/>
      <c r="AS1313" s="24"/>
      <c r="AT1313" s="24"/>
      <c r="AU1313" s="24"/>
      <c r="AV1313" s="24"/>
      <c r="AW1313" s="24"/>
      <c r="AX1313" s="24"/>
      <c r="AY1313" s="24"/>
      <c r="AZ1313" s="24"/>
      <c r="BA1313" s="24"/>
      <c r="BB1313" s="24"/>
      <c r="BC1313" s="24"/>
      <c r="BD1313" s="24"/>
      <c r="BE1313" s="24"/>
      <c r="BF1313" s="24"/>
      <c r="BG1313" s="24"/>
      <c r="BH1313" s="24"/>
      <c r="BI1313" s="24"/>
      <c r="BJ1313" s="24"/>
      <c r="BK1313" s="24"/>
      <c r="BL1313" s="24"/>
      <c r="BM1313" s="24"/>
      <c r="BN1313" s="24"/>
      <c r="BO1313" s="24"/>
      <c r="BP1313" s="24"/>
      <c r="BQ1313" s="24"/>
      <c r="BR1313" s="24"/>
      <c r="BS1313" s="24"/>
      <c r="BT1313" s="24"/>
      <c r="BU1313" s="24"/>
      <c r="BV1313" s="24"/>
      <c r="BW1313" s="24"/>
      <c r="BX1313" s="24"/>
      <c r="BY1313" s="24"/>
      <c r="BZ1313" s="24"/>
      <c r="CA1313" s="24"/>
      <c r="CB1313" s="24"/>
      <c r="CC1313" s="24"/>
      <c r="CD1313" s="24"/>
      <c r="CE1313" s="24"/>
      <c r="CF1313" s="24"/>
      <c r="CG1313" s="24"/>
    </row>
    <row r="1314" spans="1:87" s="30" customFormat="1" ht="12" hidden="1" customHeight="1">
      <c r="A1314" s="6" t="s">
        <v>97</v>
      </c>
      <c r="B1314" s="5" t="s">
        <v>43</v>
      </c>
      <c r="C1314" s="5" t="s">
        <v>5</v>
      </c>
      <c r="D1314" s="5" t="s">
        <v>41</v>
      </c>
      <c r="E1314" s="5" t="s">
        <v>361</v>
      </c>
      <c r="F1314" s="5" t="s">
        <v>96</v>
      </c>
      <c r="G1314" s="121"/>
      <c r="H1314" s="121"/>
      <c r="I1314" s="121"/>
      <c r="J1314" s="115" t="e">
        <f t="shared" si="291"/>
        <v>#DIV/0!</v>
      </c>
      <c r="K1314" s="24"/>
      <c r="L1314" s="24"/>
      <c r="M1314" s="24"/>
      <c r="N1314" s="24"/>
      <c r="O1314" s="24"/>
      <c r="P1314" s="24"/>
      <c r="Q1314" s="24"/>
      <c r="R1314" s="24"/>
      <c r="S1314" s="24"/>
      <c r="T1314" s="24"/>
      <c r="U1314" s="24"/>
      <c r="V1314" s="24"/>
      <c r="W1314" s="24"/>
      <c r="X1314" s="24"/>
      <c r="Y1314" s="24"/>
      <c r="Z1314" s="24"/>
      <c r="AA1314" s="24"/>
      <c r="AB1314" s="24"/>
      <c r="AC1314" s="24"/>
      <c r="AD1314" s="24"/>
      <c r="AE1314" s="24"/>
      <c r="AF1314" s="24"/>
      <c r="AG1314" s="24"/>
      <c r="AH1314" s="24"/>
      <c r="AI1314" s="24"/>
      <c r="AJ1314" s="24"/>
      <c r="AK1314" s="24"/>
      <c r="AL1314" s="24"/>
      <c r="AM1314" s="24"/>
      <c r="AN1314" s="24"/>
      <c r="AO1314" s="24"/>
      <c r="AP1314" s="24"/>
      <c r="AQ1314" s="24"/>
      <c r="AR1314" s="24"/>
      <c r="AS1314" s="24"/>
      <c r="AT1314" s="24"/>
      <c r="AU1314" s="24"/>
      <c r="AV1314" s="24"/>
      <c r="AW1314" s="24"/>
      <c r="AX1314" s="24"/>
      <c r="AY1314" s="24"/>
      <c r="AZ1314" s="24"/>
      <c r="BA1314" s="24"/>
      <c r="BB1314" s="24"/>
      <c r="BC1314" s="24"/>
      <c r="BD1314" s="24"/>
      <c r="BE1314" s="24"/>
      <c r="BF1314" s="24"/>
      <c r="BG1314" s="24"/>
      <c r="BH1314" s="24"/>
      <c r="BI1314" s="24"/>
      <c r="BJ1314" s="24"/>
      <c r="BK1314" s="24"/>
      <c r="BL1314" s="24"/>
      <c r="BM1314" s="24"/>
      <c r="BN1314" s="24"/>
      <c r="BO1314" s="24"/>
      <c r="BP1314" s="24"/>
      <c r="BQ1314" s="24"/>
      <c r="BR1314" s="24"/>
      <c r="BS1314" s="24"/>
      <c r="BT1314" s="24"/>
      <c r="BU1314" s="24"/>
      <c r="BV1314" s="24"/>
      <c r="BW1314" s="24"/>
      <c r="BX1314" s="24"/>
      <c r="BY1314" s="24"/>
      <c r="BZ1314" s="24"/>
      <c r="CA1314" s="24"/>
      <c r="CB1314" s="24"/>
      <c r="CC1314" s="24"/>
      <c r="CD1314" s="24"/>
      <c r="CE1314" s="24"/>
      <c r="CF1314" s="24"/>
      <c r="CG1314" s="24"/>
    </row>
    <row r="1315" spans="1:87" s="30" customFormat="1" ht="24" hidden="1">
      <c r="A1315" s="6" t="s">
        <v>359</v>
      </c>
      <c r="B1315" s="5" t="s">
        <v>43</v>
      </c>
      <c r="C1315" s="5" t="s">
        <v>5</v>
      </c>
      <c r="D1315" s="5" t="s">
        <v>41</v>
      </c>
      <c r="E1315" s="5" t="s">
        <v>143</v>
      </c>
      <c r="F1315" s="5"/>
      <c r="G1315" s="121">
        <f t="shared" ref="G1315:I1318" si="294">G1316</f>
        <v>0</v>
      </c>
      <c r="H1315" s="121">
        <f t="shared" si="294"/>
        <v>0</v>
      </c>
      <c r="I1315" s="121">
        <f t="shared" si="294"/>
        <v>0</v>
      </c>
      <c r="J1315" s="115" t="e">
        <f t="shared" si="291"/>
        <v>#DIV/0!</v>
      </c>
      <c r="K1315" s="24"/>
      <c r="L1315" s="24"/>
      <c r="M1315" s="24"/>
      <c r="N1315" s="24"/>
      <c r="O1315" s="24"/>
      <c r="P1315" s="24"/>
      <c r="Q1315" s="24"/>
      <c r="R1315" s="24"/>
      <c r="S1315" s="24"/>
      <c r="T1315" s="24"/>
      <c r="U1315" s="24"/>
      <c r="V1315" s="24"/>
      <c r="W1315" s="24"/>
      <c r="X1315" s="24"/>
      <c r="Y1315" s="24"/>
      <c r="Z1315" s="24"/>
      <c r="AA1315" s="24"/>
      <c r="AB1315" s="24"/>
      <c r="AC1315" s="24"/>
      <c r="AD1315" s="24"/>
      <c r="AE1315" s="24"/>
      <c r="AF1315" s="24"/>
      <c r="AG1315" s="24"/>
      <c r="AH1315" s="24"/>
      <c r="AI1315" s="24"/>
      <c r="AJ1315" s="24"/>
      <c r="AK1315" s="24"/>
      <c r="AL1315" s="24"/>
      <c r="AM1315" s="24"/>
      <c r="AN1315" s="24"/>
      <c r="AO1315" s="24"/>
      <c r="AP1315" s="24"/>
      <c r="AQ1315" s="24"/>
      <c r="AR1315" s="24"/>
      <c r="AS1315" s="24"/>
      <c r="AT1315" s="24"/>
      <c r="AU1315" s="24"/>
      <c r="AV1315" s="24"/>
      <c r="AW1315" s="24"/>
      <c r="AX1315" s="24"/>
      <c r="AY1315" s="24"/>
      <c r="AZ1315" s="24"/>
      <c r="BA1315" s="24"/>
      <c r="BB1315" s="24"/>
      <c r="BC1315" s="24"/>
      <c r="BD1315" s="24"/>
      <c r="BE1315" s="24"/>
      <c r="BF1315" s="24"/>
      <c r="BG1315" s="24"/>
      <c r="BH1315" s="24"/>
      <c r="BI1315" s="24"/>
      <c r="BJ1315" s="24"/>
      <c r="BK1315" s="24"/>
      <c r="BL1315" s="24"/>
      <c r="BM1315" s="24"/>
      <c r="BN1315" s="24"/>
      <c r="BO1315" s="24"/>
      <c r="BP1315" s="24"/>
      <c r="BQ1315" s="24"/>
      <c r="BR1315" s="24"/>
      <c r="BS1315" s="24"/>
      <c r="BT1315" s="24"/>
      <c r="BU1315" s="24"/>
      <c r="BV1315" s="24"/>
      <c r="BW1315" s="24"/>
      <c r="BX1315" s="24"/>
      <c r="BY1315" s="24"/>
      <c r="BZ1315" s="24"/>
      <c r="CA1315" s="24"/>
      <c r="CB1315" s="24"/>
      <c r="CC1315" s="24"/>
      <c r="CD1315" s="24"/>
      <c r="CE1315" s="24"/>
      <c r="CF1315" s="24"/>
      <c r="CG1315" s="24"/>
    </row>
    <row r="1316" spans="1:87" s="30" customFormat="1" ht="24" hidden="1">
      <c r="A1316" s="6" t="s">
        <v>360</v>
      </c>
      <c r="B1316" s="5" t="s">
        <v>43</v>
      </c>
      <c r="C1316" s="5" t="s">
        <v>5</v>
      </c>
      <c r="D1316" s="5" t="s">
        <v>41</v>
      </c>
      <c r="E1316" s="5" t="s">
        <v>144</v>
      </c>
      <c r="F1316" s="5"/>
      <c r="G1316" s="121">
        <f t="shared" si="294"/>
        <v>0</v>
      </c>
      <c r="H1316" s="121">
        <f t="shared" si="294"/>
        <v>0</v>
      </c>
      <c r="I1316" s="121">
        <f t="shared" si="294"/>
        <v>0</v>
      </c>
      <c r="J1316" s="115" t="e">
        <f t="shared" si="291"/>
        <v>#DIV/0!</v>
      </c>
      <c r="K1316" s="24"/>
      <c r="L1316" s="24"/>
      <c r="M1316" s="24"/>
      <c r="N1316" s="24"/>
      <c r="O1316" s="24"/>
      <c r="P1316" s="24"/>
      <c r="Q1316" s="24"/>
      <c r="R1316" s="24"/>
      <c r="S1316" s="24"/>
      <c r="T1316" s="24"/>
      <c r="U1316" s="24"/>
      <c r="V1316" s="24"/>
      <c r="W1316" s="24"/>
      <c r="X1316" s="24"/>
      <c r="Y1316" s="24"/>
      <c r="Z1316" s="24"/>
      <c r="AA1316" s="24"/>
      <c r="AB1316" s="24"/>
      <c r="AC1316" s="24"/>
      <c r="AD1316" s="24"/>
      <c r="AE1316" s="24"/>
      <c r="AF1316" s="24"/>
      <c r="AG1316" s="24"/>
      <c r="AH1316" s="24"/>
      <c r="AI1316" s="24"/>
      <c r="AJ1316" s="24"/>
      <c r="AK1316" s="24"/>
      <c r="AL1316" s="24"/>
      <c r="AM1316" s="24"/>
      <c r="AN1316" s="24"/>
      <c r="AO1316" s="24"/>
      <c r="AP1316" s="24"/>
      <c r="AQ1316" s="24"/>
      <c r="AR1316" s="24"/>
      <c r="AS1316" s="24"/>
      <c r="AT1316" s="24"/>
      <c r="AU1316" s="24"/>
      <c r="AV1316" s="24"/>
      <c r="AW1316" s="24"/>
      <c r="AX1316" s="24"/>
      <c r="AY1316" s="24"/>
      <c r="AZ1316" s="24"/>
      <c r="BA1316" s="24"/>
      <c r="BB1316" s="24"/>
      <c r="BC1316" s="24"/>
      <c r="BD1316" s="24"/>
      <c r="BE1316" s="24"/>
      <c r="BF1316" s="24"/>
      <c r="BG1316" s="24"/>
      <c r="BH1316" s="24"/>
      <c r="BI1316" s="24"/>
      <c r="BJ1316" s="24"/>
      <c r="BK1316" s="24"/>
      <c r="BL1316" s="24"/>
      <c r="BM1316" s="24"/>
      <c r="BN1316" s="24"/>
      <c r="BO1316" s="24"/>
      <c r="BP1316" s="24"/>
      <c r="BQ1316" s="24"/>
      <c r="BR1316" s="24"/>
      <c r="BS1316" s="24"/>
      <c r="BT1316" s="24"/>
      <c r="BU1316" s="24"/>
      <c r="BV1316" s="24"/>
      <c r="BW1316" s="24"/>
      <c r="BX1316" s="24"/>
      <c r="BY1316" s="24"/>
      <c r="BZ1316" s="24"/>
      <c r="CA1316" s="24"/>
      <c r="CB1316" s="24"/>
      <c r="CC1316" s="24"/>
      <c r="CD1316" s="24"/>
      <c r="CE1316" s="24"/>
      <c r="CF1316" s="24"/>
      <c r="CG1316" s="24"/>
    </row>
    <row r="1317" spans="1:87" s="30" customFormat="1" ht="24" hidden="1">
      <c r="A1317" s="6" t="s">
        <v>407</v>
      </c>
      <c r="B1317" s="5" t="s">
        <v>43</v>
      </c>
      <c r="C1317" s="5" t="s">
        <v>5</v>
      </c>
      <c r="D1317" s="5" t="s">
        <v>41</v>
      </c>
      <c r="E1317" s="5" t="s">
        <v>405</v>
      </c>
      <c r="F1317" s="5"/>
      <c r="G1317" s="121">
        <f t="shared" si="294"/>
        <v>0</v>
      </c>
      <c r="H1317" s="121">
        <f t="shared" si="294"/>
        <v>0</v>
      </c>
      <c r="I1317" s="121">
        <f t="shared" si="294"/>
        <v>0</v>
      </c>
      <c r="J1317" s="115" t="e">
        <f t="shared" si="291"/>
        <v>#DIV/0!</v>
      </c>
      <c r="K1317" s="24"/>
      <c r="L1317" s="24"/>
      <c r="M1317" s="24"/>
      <c r="N1317" s="24"/>
      <c r="O1317" s="24"/>
      <c r="P1317" s="24"/>
      <c r="Q1317" s="24"/>
      <c r="R1317" s="24"/>
      <c r="S1317" s="24"/>
      <c r="T1317" s="24"/>
      <c r="U1317" s="24"/>
      <c r="V1317" s="24"/>
      <c r="W1317" s="24"/>
      <c r="X1317" s="24"/>
      <c r="Y1317" s="24"/>
      <c r="Z1317" s="24"/>
      <c r="AA1317" s="24"/>
      <c r="AB1317" s="24"/>
      <c r="AC1317" s="24"/>
      <c r="AD1317" s="24"/>
      <c r="AE1317" s="24"/>
      <c r="AF1317" s="24"/>
      <c r="AG1317" s="24"/>
      <c r="AH1317" s="24"/>
      <c r="AI1317" s="24"/>
      <c r="AJ1317" s="24"/>
      <c r="AK1317" s="24"/>
      <c r="AL1317" s="24"/>
      <c r="AM1317" s="24"/>
      <c r="AN1317" s="24"/>
      <c r="AO1317" s="24"/>
      <c r="AP1317" s="24"/>
      <c r="AQ1317" s="24"/>
      <c r="AR1317" s="24"/>
      <c r="AS1317" s="24"/>
      <c r="AT1317" s="24"/>
      <c r="AU1317" s="24"/>
      <c r="AV1317" s="24"/>
      <c r="AW1317" s="24"/>
      <c r="AX1317" s="24"/>
      <c r="AY1317" s="24"/>
      <c r="AZ1317" s="24"/>
      <c r="BA1317" s="24"/>
      <c r="BB1317" s="24"/>
      <c r="BC1317" s="24"/>
      <c r="BD1317" s="24"/>
      <c r="BE1317" s="24"/>
      <c r="BF1317" s="24"/>
      <c r="BG1317" s="24"/>
      <c r="BH1317" s="24"/>
      <c r="BI1317" s="24"/>
      <c r="BJ1317" s="24"/>
      <c r="BK1317" s="24"/>
      <c r="BL1317" s="24"/>
      <c r="BM1317" s="24"/>
      <c r="BN1317" s="24"/>
      <c r="BO1317" s="24"/>
      <c r="BP1317" s="24"/>
      <c r="BQ1317" s="24"/>
      <c r="BR1317" s="24"/>
      <c r="BS1317" s="24"/>
      <c r="BT1317" s="24"/>
      <c r="BU1317" s="24"/>
      <c r="BV1317" s="24"/>
      <c r="BW1317" s="24"/>
      <c r="BX1317" s="24"/>
      <c r="BY1317" s="24"/>
      <c r="BZ1317" s="24"/>
      <c r="CA1317" s="24"/>
      <c r="CB1317" s="24"/>
      <c r="CC1317" s="24"/>
      <c r="CD1317" s="24"/>
      <c r="CE1317" s="24"/>
      <c r="CF1317" s="24"/>
      <c r="CG1317" s="24"/>
    </row>
    <row r="1318" spans="1:87" s="30" customFormat="1" ht="12" hidden="1" customHeight="1">
      <c r="A1318" s="6" t="s">
        <v>91</v>
      </c>
      <c r="B1318" s="5" t="s">
        <v>43</v>
      </c>
      <c r="C1318" s="5" t="s">
        <v>406</v>
      </c>
      <c r="D1318" s="5" t="s">
        <v>41</v>
      </c>
      <c r="E1318" s="5" t="s">
        <v>405</v>
      </c>
      <c r="F1318" s="5" t="s">
        <v>89</v>
      </c>
      <c r="G1318" s="121">
        <f t="shared" si="294"/>
        <v>0</v>
      </c>
      <c r="H1318" s="121">
        <f t="shared" si="294"/>
        <v>0</v>
      </c>
      <c r="I1318" s="121">
        <f t="shared" si="294"/>
        <v>0</v>
      </c>
      <c r="J1318" s="115" t="e">
        <f t="shared" si="291"/>
        <v>#DIV/0!</v>
      </c>
      <c r="K1318" s="24"/>
      <c r="L1318" s="24"/>
      <c r="M1318" s="24"/>
      <c r="N1318" s="24"/>
      <c r="O1318" s="24"/>
      <c r="P1318" s="24"/>
      <c r="Q1318" s="24"/>
      <c r="R1318" s="24"/>
      <c r="S1318" s="24"/>
      <c r="T1318" s="24"/>
      <c r="U1318" s="24"/>
      <c r="V1318" s="24"/>
      <c r="W1318" s="24"/>
      <c r="X1318" s="24"/>
      <c r="Y1318" s="24"/>
      <c r="Z1318" s="24"/>
      <c r="AA1318" s="24"/>
      <c r="AB1318" s="24"/>
      <c r="AC1318" s="24"/>
      <c r="AD1318" s="24"/>
      <c r="AE1318" s="24"/>
      <c r="AF1318" s="24"/>
      <c r="AG1318" s="24"/>
      <c r="AH1318" s="24"/>
      <c r="AI1318" s="24"/>
      <c r="AJ1318" s="24"/>
      <c r="AK1318" s="24"/>
      <c r="AL1318" s="24"/>
      <c r="AM1318" s="24"/>
      <c r="AN1318" s="24"/>
      <c r="AO1318" s="24"/>
      <c r="AP1318" s="24"/>
      <c r="AQ1318" s="24"/>
      <c r="AR1318" s="24"/>
      <c r="AS1318" s="24"/>
      <c r="AT1318" s="24"/>
      <c r="AU1318" s="24"/>
      <c r="AV1318" s="24"/>
      <c r="AW1318" s="24"/>
      <c r="AX1318" s="24"/>
      <c r="AY1318" s="24"/>
      <c r="AZ1318" s="24"/>
      <c r="BA1318" s="24"/>
      <c r="BB1318" s="24"/>
      <c r="BC1318" s="24"/>
      <c r="BD1318" s="24"/>
      <c r="BE1318" s="24"/>
      <c r="BF1318" s="24"/>
      <c r="BG1318" s="24"/>
      <c r="BH1318" s="24"/>
      <c r="BI1318" s="24"/>
      <c r="BJ1318" s="24"/>
      <c r="BK1318" s="24"/>
      <c r="BL1318" s="24"/>
      <c r="BM1318" s="24"/>
      <c r="BN1318" s="24"/>
      <c r="BO1318" s="24"/>
      <c r="BP1318" s="24"/>
      <c r="BQ1318" s="24"/>
      <c r="BR1318" s="24"/>
      <c r="BS1318" s="24"/>
      <c r="BT1318" s="24"/>
      <c r="BU1318" s="24"/>
      <c r="BV1318" s="24"/>
      <c r="BW1318" s="24"/>
      <c r="BX1318" s="24"/>
      <c r="BY1318" s="24"/>
      <c r="BZ1318" s="24"/>
      <c r="CA1318" s="24"/>
      <c r="CB1318" s="24"/>
      <c r="CC1318" s="24"/>
      <c r="CD1318" s="24"/>
      <c r="CE1318" s="24"/>
      <c r="CF1318" s="24"/>
      <c r="CG1318" s="24"/>
    </row>
    <row r="1319" spans="1:87" s="30" customFormat="1" ht="12" hidden="1" customHeight="1">
      <c r="A1319" s="6" t="s">
        <v>97</v>
      </c>
      <c r="B1319" s="5" t="s">
        <v>43</v>
      </c>
      <c r="C1319" s="5" t="s">
        <v>406</v>
      </c>
      <c r="D1319" s="5" t="s">
        <v>41</v>
      </c>
      <c r="E1319" s="5" t="s">
        <v>405</v>
      </c>
      <c r="F1319" s="5" t="s">
        <v>96</v>
      </c>
      <c r="G1319" s="121"/>
      <c r="H1319" s="121"/>
      <c r="I1319" s="121"/>
      <c r="J1319" s="115" t="e">
        <f t="shared" si="291"/>
        <v>#DIV/0!</v>
      </c>
      <c r="K1319" s="24"/>
      <c r="L1319" s="24"/>
      <c r="M1319" s="24"/>
      <c r="N1319" s="24"/>
      <c r="O1319" s="24"/>
      <c r="P1319" s="24"/>
      <c r="Q1319" s="24"/>
      <c r="R1319" s="24"/>
      <c r="S1319" s="24"/>
      <c r="T1319" s="24"/>
      <c r="U1319" s="24"/>
      <c r="V1319" s="24"/>
      <c r="W1319" s="24"/>
      <c r="X1319" s="24"/>
      <c r="Y1319" s="24"/>
      <c r="Z1319" s="24"/>
      <c r="AA1319" s="24"/>
      <c r="AB1319" s="24"/>
      <c r="AC1319" s="24"/>
      <c r="AD1319" s="24"/>
      <c r="AE1319" s="24"/>
      <c r="AF1319" s="24"/>
      <c r="AG1319" s="24"/>
      <c r="AH1319" s="24"/>
      <c r="AI1319" s="24"/>
      <c r="AJ1319" s="24"/>
      <c r="AK1319" s="24"/>
      <c r="AL1319" s="24"/>
      <c r="AM1319" s="24"/>
      <c r="AN1319" s="24"/>
      <c r="AO1319" s="24"/>
      <c r="AP1319" s="24"/>
      <c r="AQ1319" s="24"/>
      <c r="AR1319" s="24"/>
      <c r="AS1319" s="24"/>
      <c r="AT1319" s="24"/>
      <c r="AU1319" s="24"/>
      <c r="AV1319" s="24"/>
      <c r="AW1319" s="24"/>
      <c r="AX1319" s="24"/>
      <c r="AY1319" s="24"/>
      <c r="AZ1319" s="24"/>
      <c r="BA1319" s="24"/>
      <c r="BB1319" s="24"/>
      <c r="BC1319" s="24"/>
      <c r="BD1319" s="24"/>
      <c r="BE1319" s="24"/>
      <c r="BF1319" s="24"/>
      <c r="BG1319" s="24"/>
      <c r="BH1319" s="24"/>
      <c r="BI1319" s="24"/>
      <c r="BJ1319" s="24"/>
      <c r="BK1319" s="24"/>
      <c r="BL1319" s="24"/>
      <c r="BM1319" s="24"/>
      <c r="BN1319" s="24"/>
      <c r="BO1319" s="24"/>
      <c r="BP1319" s="24"/>
      <c r="BQ1319" s="24"/>
      <c r="BR1319" s="24"/>
      <c r="BS1319" s="24"/>
      <c r="BT1319" s="24"/>
      <c r="BU1319" s="24"/>
      <c r="BV1319" s="24"/>
      <c r="BW1319" s="24"/>
      <c r="BX1319" s="24"/>
      <c r="BY1319" s="24"/>
      <c r="BZ1319" s="24"/>
      <c r="CA1319" s="24"/>
      <c r="CB1319" s="24"/>
      <c r="CC1319" s="24"/>
      <c r="CD1319" s="24"/>
      <c r="CE1319" s="24"/>
      <c r="CF1319" s="24"/>
      <c r="CG1319" s="24"/>
    </row>
    <row r="1320" spans="1:87" s="30" customFormat="1" ht="12">
      <c r="A1320" s="6" t="s">
        <v>44</v>
      </c>
      <c r="B1320" s="5" t="s">
        <v>43</v>
      </c>
      <c r="C1320" s="5" t="s">
        <v>5</v>
      </c>
      <c r="D1320" s="5" t="s">
        <v>41</v>
      </c>
      <c r="E1320" s="5" t="s">
        <v>128</v>
      </c>
      <c r="F1320" s="5"/>
      <c r="G1320" s="121">
        <f>G1321+G1324</f>
        <v>1147668.23</v>
      </c>
      <c r="H1320" s="121">
        <f>H1321+H1324</f>
        <v>126720.98000000001</v>
      </c>
      <c r="I1320" s="121">
        <f>I1321+I1324</f>
        <v>90300</v>
      </c>
      <c r="J1320" s="117">
        <f t="shared" si="291"/>
        <v>71.258918610004429</v>
      </c>
      <c r="K1320" s="24"/>
      <c r="L1320" s="24"/>
      <c r="M1320" s="24"/>
      <c r="N1320" s="24"/>
      <c r="O1320" s="24"/>
      <c r="P1320" s="24"/>
      <c r="Q1320" s="24"/>
      <c r="R1320" s="24"/>
      <c r="S1320" s="24"/>
      <c r="T1320" s="24"/>
      <c r="U1320" s="24"/>
      <c r="V1320" s="24"/>
      <c r="W1320" s="24"/>
      <c r="X1320" s="24"/>
      <c r="Y1320" s="24"/>
      <c r="Z1320" s="24"/>
      <c r="AA1320" s="24"/>
      <c r="AB1320" s="24"/>
      <c r="AC1320" s="24"/>
      <c r="AD1320" s="24"/>
      <c r="AE1320" s="24"/>
      <c r="AF1320" s="24"/>
      <c r="AG1320" s="24"/>
      <c r="AH1320" s="24"/>
      <c r="AI1320" s="24"/>
      <c r="AJ1320" s="24"/>
      <c r="AK1320" s="24"/>
      <c r="AL1320" s="24"/>
      <c r="AM1320" s="24"/>
      <c r="AN1320" s="24"/>
      <c r="AO1320" s="24"/>
      <c r="AP1320" s="24"/>
      <c r="AQ1320" s="24"/>
      <c r="AR1320" s="24"/>
      <c r="AS1320" s="24"/>
      <c r="AT1320" s="24"/>
      <c r="AU1320" s="24"/>
      <c r="AV1320" s="24"/>
      <c r="AW1320" s="24"/>
      <c r="AX1320" s="24"/>
      <c r="AY1320" s="24"/>
      <c r="AZ1320" s="24"/>
      <c r="BA1320" s="24"/>
      <c r="BB1320" s="24"/>
      <c r="BC1320" s="24"/>
      <c r="BD1320" s="24"/>
      <c r="BE1320" s="24"/>
      <c r="BF1320" s="24"/>
      <c r="BG1320" s="24"/>
      <c r="BH1320" s="24"/>
      <c r="BI1320" s="24"/>
      <c r="BJ1320" s="24"/>
      <c r="BK1320" s="24"/>
      <c r="BL1320" s="24"/>
      <c r="BM1320" s="24"/>
      <c r="BN1320" s="24"/>
      <c r="BO1320" s="24"/>
      <c r="BP1320" s="24"/>
      <c r="BQ1320" s="24"/>
      <c r="BR1320" s="24"/>
      <c r="BS1320" s="24"/>
      <c r="BT1320" s="24"/>
      <c r="BU1320" s="24"/>
      <c r="BV1320" s="24"/>
      <c r="BW1320" s="24"/>
      <c r="BX1320" s="24"/>
      <c r="BY1320" s="24"/>
      <c r="BZ1320" s="24"/>
      <c r="CA1320" s="24"/>
      <c r="CB1320" s="24"/>
      <c r="CC1320" s="24"/>
      <c r="CD1320" s="24"/>
      <c r="CE1320" s="24"/>
      <c r="CF1320" s="24"/>
      <c r="CG1320" s="24"/>
      <c r="CH1320" s="24"/>
      <c r="CI1320" s="24"/>
    </row>
    <row r="1321" spans="1:87" s="30" customFormat="1" ht="12">
      <c r="A1321" s="9" t="s">
        <v>88</v>
      </c>
      <c r="B1321" s="5" t="s">
        <v>43</v>
      </c>
      <c r="C1321" s="5" t="s">
        <v>5</v>
      </c>
      <c r="D1321" s="5" t="s">
        <v>41</v>
      </c>
      <c r="E1321" s="5" t="s">
        <v>251</v>
      </c>
      <c r="F1321" s="5"/>
      <c r="G1321" s="121">
        <f t="shared" ref="G1321:I1322" si="295">G1322</f>
        <v>1147668.23</v>
      </c>
      <c r="H1321" s="121">
        <f t="shared" si="295"/>
        <v>36420.980000000003</v>
      </c>
      <c r="I1321" s="121">
        <f t="shared" si="295"/>
        <v>0</v>
      </c>
      <c r="J1321" s="117">
        <f t="shared" si="291"/>
        <v>0</v>
      </c>
      <c r="K1321" s="24"/>
      <c r="L1321" s="24"/>
      <c r="M1321" s="24"/>
      <c r="N1321" s="24"/>
      <c r="O1321" s="24"/>
      <c r="P1321" s="24"/>
      <c r="Q1321" s="24"/>
      <c r="R1321" s="24"/>
      <c r="S1321" s="24"/>
      <c r="T1321" s="24"/>
      <c r="U1321" s="24"/>
      <c r="V1321" s="24"/>
      <c r="W1321" s="24"/>
      <c r="X1321" s="24"/>
      <c r="Y1321" s="24"/>
      <c r="Z1321" s="24"/>
      <c r="AA1321" s="24"/>
      <c r="AB1321" s="24"/>
      <c r="AC1321" s="24"/>
      <c r="AD1321" s="24"/>
      <c r="AE1321" s="24"/>
      <c r="AF1321" s="24"/>
      <c r="AG1321" s="24"/>
      <c r="AH1321" s="24"/>
      <c r="AI1321" s="24"/>
      <c r="AJ1321" s="24"/>
      <c r="AK1321" s="24"/>
      <c r="AL1321" s="24"/>
      <c r="AM1321" s="24"/>
      <c r="AN1321" s="24"/>
      <c r="AO1321" s="24"/>
      <c r="AP1321" s="24"/>
      <c r="AQ1321" s="24"/>
      <c r="AR1321" s="24"/>
      <c r="AS1321" s="24"/>
      <c r="AT1321" s="24"/>
      <c r="AU1321" s="24"/>
      <c r="AV1321" s="24"/>
      <c r="AW1321" s="24"/>
      <c r="AX1321" s="24"/>
      <c r="AY1321" s="24"/>
      <c r="AZ1321" s="24"/>
      <c r="BA1321" s="24"/>
      <c r="BB1321" s="24"/>
      <c r="BC1321" s="24"/>
      <c r="BD1321" s="24"/>
      <c r="BE1321" s="24"/>
      <c r="BF1321" s="24"/>
      <c r="BG1321" s="24"/>
      <c r="BH1321" s="24"/>
      <c r="BI1321" s="24"/>
      <c r="BJ1321" s="24"/>
      <c r="BK1321" s="24"/>
      <c r="BL1321" s="24"/>
      <c r="BM1321" s="24"/>
      <c r="BN1321" s="24"/>
      <c r="BO1321" s="24"/>
      <c r="BP1321" s="24"/>
      <c r="BQ1321" s="24"/>
      <c r="BR1321" s="24"/>
      <c r="BS1321" s="24"/>
      <c r="BT1321" s="24"/>
      <c r="BU1321" s="24"/>
      <c r="BV1321" s="24"/>
      <c r="BW1321" s="24"/>
      <c r="BX1321" s="24"/>
      <c r="BY1321" s="24"/>
      <c r="BZ1321" s="24"/>
      <c r="CA1321" s="24"/>
      <c r="CB1321" s="24"/>
      <c r="CC1321" s="24"/>
      <c r="CD1321" s="24"/>
      <c r="CE1321" s="24"/>
      <c r="CF1321" s="24"/>
      <c r="CG1321" s="24"/>
      <c r="CH1321" s="24"/>
      <c r="CI1321" s="24"/>
    </row>
    <row r="1322" spans="1:87" s="30" customFormat="1" ht="12">
      <c r="A1322" s="14" t="s">
        <v>62</v>
      </c>
      <c r="B1322" s="5" t="s">
        <v>43</v>
      </c>
      <c r="C1322" s="5" t="s">
        <v>5</v>
      </c>
      <c r="D1322" s="5" t="s">
        <v>41</v>
      </c>
      <c r="E1322" s="5" t="s">
        <v>251</v>
      </c>
      <c r="F1322" s="5" t="s">
        <v>22</v>
      </c>
      <c r="G1322" s="121">
        <f t="shared" si="295"/>
        <v>1147668.23</v>
      </c>
      <c r="H1322" s="121">
        <f t="shared" si="295"/>
        <v>36420.980000000003</v>
      </c>
      <c r="I1322" s="121">
        <f t="shared" si="295"/>
        <v>0</v>
      </c>
      <c r="J1322" s="117">
        <f t="shared" si="291"/>
        <v>0</v>
      </c>
      <c r="K1322" s="24"/>
      <c r="L1322" s="24"/>
      <c r="M1322" s="24"/>
      <c r="N1322" s="24"/>
      <c r="O1322" s="24"/>
      <c r="P1322" s="24"/>
      <c r="Q1322" s="24"/>
      <c r="R1322" s="24"/>
      <c r="S1322" s="24"/>
      <c r="T1322" s="24"/>
      <c r="U1322" s="24"/>
      <c r="V1322" s="24"/>
      <c r="W1322" s="24"/>
      <c r="X1322" s="24"/>
      <c r="Y1322" s="24"/>
      <c r="Z1322" s="24"/>
      <c r="AA1322" s="24"/>
      <c r="AB1322" s="24"/>
      <c r="AC1322" s="24"/>
      <c r="AD1322" s="24"/>
      <c r="AE1322" s="24"/>
      <c r="AF1322" s="24"/>
      <c r="AG1322" s="24"/>
      <c r="AH1322" s="24"/>
      <c r="AI1322" s="24"/>
      <c r="AJ1322" s="24"/>
      <c r="AK1322" s="24"/>
      <c r="AL1322" s="24"/>
      <c r="AM1322" s="24"/>
      <c r="AN1322" s="24"/>
      <c r="AO1322" s="24"/>
      <c r="AP1322" s="24"/>
      <c r="AQ1322" s="24"/>
      <c r="AR1322" s="24"/>
      <c r="AS1322" s="24"/>
      <c r="AT1322" s="24"/>
      <c r="AU1322" s="24"/>
      <c r="AV1322" s="24"/>
      <c r="AW1322" s="24"/>
      <c r="AX1322" s="24"/>
      <c r="AY1322" s="24"/>
      <c r="AZ1322" s="24"/>
      <c r="BA1322" s="24"/>
      <c r="BB1322" s="24"/>
      <c r="BC1322" s="24"/>
      <c r="BD1322" s="24"/>
      <c r="BE1322" s="24"/>
      <c r="BF1322" s="24"/>
      <c r="BG1322" s="24"/>
      <c r="BH1322" s="24"/>
      <c r="BI1322" s="24"/>
      <c r="BJ1322" s="24"/>
      <c r="BK1322" s="24"/>
      <c r="BL1322" s="24"/>
      <c r="BM1322" s="24"/>
      <c r="BN1322" s="24"/>
      <c r="BO1322" s="24"/>
      <c r="BP1322" s="24"/>
      <c r="BQ1322" s="24"/>
      <c r="BR1322" s="24"/>
      <c r="BS1322" s="24"/>
      <c r="BT1322" s="24"/>
      <c r="BU1322" s="24"/>
      <c r="BV1322" s="24"/>
      <c r="BW1322" s="24"/>
      <c r="BX1322" s="24"/>
      <c r="BY1322" s="24"/>
      <c r="BZ1322" s="24"/>
      <c r="CA1322" s="24"/>
      <c r="CB1322" s="24"/>
      <c r="CC1322" s="24"/>
      <c r="CD1322" s="24"/>
      <c r="CE1322" s="24"/>
      <c r="CF1322" s="24"/>
      <c r="CG1322" s="24"/>
      <c r="CH1322" s="24"/>
      <c r="CI1322" s="24"/>
    </row>
    <row r="1323" spans="1:87" s="30" customFormat="1" ht="12">
      <c r="A1323" s="14" t="s">
        <v>95</v>
      </c>
      <c r="B1323" s="5" t="s">
        <v>43</v>
      </c>
      <c r="C1323" s="5" t="s">
        <v>5</v>
      </c>
      <c r="D1323" s="5" t="s">
        <v>41</v>
      </c>
      <c r="E1323" s="5" t="s">
        <v>251</v>
      </c>
      <c r="F1323" s="5" t="s">
        <v>94</v>
      </c>
      <c r="G1323" s="121">
        <v>1147668.23</v>
      </c>
      <c r="H1323" s="121">
        <v>36420.980000000003</v>
      </c>
      <c r="I1323" s="121"/>
      <c r="J1323" s="117">
        <f t="shared" si="291"/>
        <v>0</v>
      </c>
      <c r="K1323" s="79"/>
      <c r="L1323" s="79"/>
      <c r="M1323" s="24"/>
      <c r="N1323" s="24"/>
      <c r="O1323" s="24"/>
      <c r="P1323" s="24"/>
      <c r="Q1323" s="24"/>
      <c r="R1323" s="24"/>
      <c r="S1323" s="24"/>
      <c r="T1323" s="24"/>
      <c r="U1323" s="24"/>
      <c r="V1323" s="24"/>
      <c r="W1323" s="24"/>
      <c r="X1323" s="24"/>
      <c r="Y1323" s="24"/>
      <c r="Z1323" s="24"/>
      <c r="AA1323" s="24"/>
      <c r="AB1323" s="24"/>
      <c r="AC1323" s="24"/>
      <c r="AD1323" s="24"/>
      <c r="AE1323" s="24"/>
      <c r="AF1323" s="24"/>
      <c r="AG1323" s="24"/>
      <c r="AH1323" s="24"/>
      <c r="AI1323" s="24"/>
      <c r="AJ1323" s="24"/>
      <c r="AK1323" s="24"/>
      <c r="AL1323" s="24"/>
      <c r="AM1323" s="24"/>
      <c r="AN1323" s="24"/>
      <c r="AO1323" s="24"/>
      <c r="AP1323" s="24"/>
      <c r="AQ1323" s="24"/>
      <c r="AR1323" s="24"/>
      <c r="AS1323" s="24"/>
      <c r="AT1323" s="24"/>
      <c r="AU1323" s="24"/>
      <c r="AV1323" s="24"/>
      <c r="AW1323" s="24"/>
      <c r="AX1323" s="24"/>
      <c r="AY1323" s="24"/>
      <c r="AZ1323" s="24"/>
      <c r="BA1323" s="24"/>
      <c r="BB1323" s="24"/>
      <c r="BC1323" s="24"/>
      <c r="BD1323" s="24"/>
      <c r="BE1323" s="24"/>
      <c r="BF1323" s="24"/>
      <c r="BG1323" s="24"/>
      <c r="BH1323" s="24"/>
      <c r="BI1323" s="24"/>
      <c r="BJ1323" s="24"/>
      <c r="BK1323" s="24"/>
      <c r="BL1323" s="24"/>
      <c r="BM1323" s="24"/>
      <c r="BN1323" s="24"/>
      <c r="BO1323" s="24"/>
      <c r="BP1323" s="24"/>
      <c r="BQ1323" s="24"/>
      <c r="BR1323" s="24"/>
      <c r="BS1323" s="24"/>
      <c r="BT1323" s="24"/>
      <c r="BU1323" s="24"/>
      <c r="BV1323" s="24"/>
      <c r="BW1323" s="24"/>
      <c r="BX1323" s="24"/>
      <c r="BY1323" s="24"/>
      <c r="BZ1323" s="24"/>
      <c r="CA1323" s="24"/>
      <c r="CB1323" s="24"/>
      <c r="CC1323" s="24"/>
      <c r="CD1323" s="24"/>
      <c r="CE1323" s="24"/>
      <c r="CF1323" s="24"/>
      <c r="CG1323" s="24"/>
      <c r="CH1323" s="24"/>
      <c r="CI1323" s="24"/>
    </row>
    <row r="1324" spans="1:87" s="30" customFormat="1" ht="12">
      <c r="A1324" s="6" t="s">
        <v>165</v>
      </c>
      <c r="B1324" s="5" t="s">
        <v>43</v>
      </c>
      <c r="C1324" s="5" t="s">
        <v>5</v>
      </c>
      <c r="D1324" s="5" t="s">
        <v>41</v>
      </c>
      <c r="E1324" s="5" t="s">
        <v>201</v>
      </c>
      <c r="F1324" s="5"/>
      <c r="G1324" s="121">
        <f>G1325</f>
        <v>0</v>
      </c>
      <c r="H1324" s="121">
        <f>H1325</f>
        <v>90300</v>
      </c>
      <c r="I1324" s="121">
        <f>I1325</f>
        <v>90300</v>
      </c>
      <c r="J1324" s="117">
        <f t="shared" si="291"/>
        <v>100</v>
      </c>
      <c r="K1324" s="24"/>
      <c r="L1324" s="24"/>
      <c r="M1324" s="24"/>
      <c r="N1324" s="24"/>
      <c r="O1324" s="24"/>
      <c r="P1324" s="24"/>
      <c r="Q1324" s="24"/>
      <c r="R1324" s="24"/>
      <c r="S1324" s="24"/>
      <c r="T1324" s="24"/>
      <c r="U1324" s="24"/>
      <c r="V1324" s="24"/>
      <c r="W1324" s="24"/>
      <c r="X1324" s="24"/>
      <c r="Y1324" s="24"/>
      <c r="Z1324" s="24"/>
      <c r="AA1324" s="24"/>
      <c r="AB1324" s="24"/>
      <c r="AC1324" s="24"/>
      <c r="AD1324" s="24"/>
      <c r="AE1324" s="24"/>
      <c r="AF1324" s="24"/>
      <c r="AG1324" s="24"/>
      <c r="AH1324" s="24"/>
      <c r="AI1324" s="24"/>
      <c r="AJ1324" s="24"/>
      <c r="AK1324" s="24"/>
      <c r="AL1324" s="24"/>
      <c r="AM1324" s="24"/>
      <c r="AN1324" s="24"/>
      <c r="AO1324" s="24"/>
      <c r="AP1324" s="24"/>
      <c r="AQ1324" s="24"/>
      <c r="AR1324" s="24"/>
      <c r="AS1324" s="24"/>
      <c r="AT1324" s="24"/>
      <c r="AU1324" s="24"/>
      <c r="AV1324" s="24"/>
      <c r="AW1324" s="24"/>
      <c r="AX1324" s="24"/>
      <c r="AY1324" s="24"/>
      <c r="AZ1324" s="24"/>
      <c r="BA1324" s="24"/>
      <c r="BB1324" s="24"/>
      <c r="BC1324" s="24"/>
      <c r="BD1324" s="24"/>
      <c r="BE1324" s="24"/>
      <c r="BF1324" s="24"/>
      <c r="BG1324" s="24"/>
      <c r="BH1324" s="24"/>
      <c r="BI1324" s="24"/>
      <c r="BJ1324" s="24"/>
      <c r="BK1324" s="24"/>
      <c r="BL1324" s="24"/>
      <c r="BM1324" s="24"/>
      <c r="BN1324" s="24"/>
      <c r="BO1324" s="24"/>
      <c r="BP1324" s="24"/>
      <c r="BQ1324" s="24"/>
      <c r="BR1324" s="24"/>
      <c r="BS1324" s="24"/>
      <c r="BT1324" s="24"/>
      <c r="BU1324" s="24"/>
      <c r="BV1324" s="24"/>
      <c r="BW1324" s="24"/>
      <c r="BX1324" s="24"/>
      <c r="BY1324" s="24"/>
      <c r="BZ1324" s="24"/>
      <c r="CA1324" s="24"/>
      <c r="CB1324" s="24"/>
      <c r="CC1324" s="24"/>
      <c r="CD1324" s="24"/>
      <c r="CE1324" s="24"/>
      <c r="CF1324" s="24"/>
      <c r="CG1324" s="24"/>
      <c r="CH1324" s="24"/>
      <c r="CI1324" s="24"/>
    </row>
    <row r="1325" spans="1:87" s="30" customFormat="1" ht="12">
      <c r="A1325" s="6" t="s">
        <v>62</v>
      </c>
      <c r="B1325" s="5" t="s">
        <v>43</v>
      </c>
      <c r="C1325" s="5" t="s">
        <v>5</v>
      </c>
      <c r="D1325" s="5" t="s">
        <v>41</v>
      </c>
      <c r="E1325" s="5" t="s">
        <v>201</v>
      </c>
      <c r="F1325" s="5" t="s">
        <v>22</v>
      </c>
      <c r="G1325" s="121">
        <f>G1326+G1327</f>
        <v>0</v>
      </c>
      <c r="H1325" s="121">
        <f>H1326+H1327</f>
        <v>90300</v>
      </c>
      <c r="I1325" s="121">
        <f>I1326+I1327</f>
        <v>90300</v>
      </c>
      <c r="J1325" s="117">
        <f t="shared" si="291"/>
        <v>100</v>
      </c>
      <c r="K1325" s="24"/>
      <c r="L1325" s="24"/>
      <c r="M1325" s="24"/>
      <c r="N1325" s="24"/>
      <c r="O1325" s="24"/>
      <c r="P1325" s="24"/>
      <c r="Q1325" s="24"/>
      <c r="R1325" s="24"/>
      <c r="S1325" s="24"/>
      <c r="T1325" s="24"/>
      <c r="U1325" s="24"/>
      <c r="V1325" s="24"/>
      <c r="W1325" s="24"/>
      <c r="X1325" s="24"/>
      <c r="Y1325" s="24"/>
      <c r="Z1325" s="24"/>
      <c r="AA1325" s="24"/>
      <c r="AB1325" s="24"/>
      <c r="AC1325" s="24"/>
      <c r="AD1325" s="24"/>
      <c r="AE1325" s="24"/>
      <c r="AF1325" s="24"/>
      <c r="AG1325" s="24"/>
      <c r="AH1325" s="24"/>
      <c r="AI1325" s="24"/>
      <c r="AJ1325" s="24"/>
      <c r="AK1325" s="24"/>
      <c r="AL1325" s="24"/>
      <c r="AM1325" s="24"/>
      <c r="AN1325" s="24"/>
      <c r="AO1325" s="24"/>
      <c r="AP1325" s="24"/>
      <c r="AQ1325" s="24"/>
      <c r="AR1325" s="24"/>
      <c r="AS1325" s="24"/>
      <c r="AT1325" s="24"/>
      <c r="AU1325" s="24"/>
      <c r="AV1325" s="24"/>
      <c r="AW1325" s="24"/>
      <c r="AX1325" s="24"/>
      <c r="AY1325" s="24"/>
      <c r="AZ1325" s="24"/>
      <c r="BA1325" s="24"/>
      <c r="BB1325" s="24"/>
      <c r="BC1325" s="24"/>
      <c r="BD1325" s="24"/>
      <c r="BE1325" s="24"/>
      <c r="BF1325" s="24"/>
      <c r="BG1325" s="24"/>
      <c r="BH1325" s="24"/>
      <c r="BI1325" s="24"/>
      <c r="BJ1325" s="24"/>
      <c r="BK1325" s="24"/>
      <c r="BL1325" s="24"/>
      <c r="BM1325" s="24"/>
      <c r="BN1325" s="24"/>
      <c r="BO1325" s="24"/>
      <c r="BP1325" s="24"/>
      <c r="BQ1325" s="24"/>
      <c r="BR1325" s="24"/>
      <c r="BS1325" s="24"/>
      <c r="BT1325" s="24"/>
      <c r="BU1325" s="24"/>
      <c r="BV1325" s="24"/>
      <c r="BW1325" s="24"/>
      <c r="BX1325" s="24"/>
      <c r="BY1325" s="24"/>
      <c r="BZ1325" s="24"/>
      <c r="CA1325" s="24"/>
      <c r="CB1325" s="24"/>
      <c r="CC1325" s="24"/>
      <c r="CD1325" s="24"/>
      <c r="CE1325" s="24"/>
      <c r="CF1325" s="24"/>
      <c r="CG1325" s="24"/>
      <c r="CH1325" s="24"/>
      <c r="CI1325" s="24"/>
    </row>
    <row r="1326" spans="1:87" s="30" customFormat="1" ht="10.5" customHeight="1">
      <c r="A1326" s="6" t="s">
        <v>191</v>
      </c>
      <c r="B1326" s="5" t="s">
        <v>43</v>
      </c>
      <c r="C1326" s="5" t="s">
        <v>5</v>
      </c>
      <c r="D1326" s="5" t="s">
        <v>41</v>
      </c>
      <c r="E1326" s="5" t="s">
        <v>201</v>
      </c>
      <c r="F1326" s="5" t="s">
        <v>192</v>
      </c>
      <c r="G1326" s="121"/>
      <c r="H1326" s="121">
        <v>90300</v>
      </c>
      <c r="I1326" s="121">
        <v>90300</v>
      </c>
      <c r="J1326" s="117">
        <f t="shared" si="291"/>
        <v>100</v>
      </c>
      <c r="K1326" s="24"/>
      <c r="L1326" s="24"/>
      <c r="M1326" s="24"/>
      <c r="N1326" s="24"/>
      <c r="O1326" s="24"/>
      <c r="P1326" s="24"/>
      <c r="Q1326" s="24"/>
      <c r="R1326" s="24"/>
      <c r="S1326" s="24"/>
      <c r="T1326" s="24"/>
      <c r="U1326" s="24"/>
      <c r="V1326" s="24"/>
      <c r="W1326" s="24"/>
      <c r="X1326" s="24"/>
      <c r="Y1326" s="24"/>
      <c r="Z1326" s="24"/>
      <c r="AA1326" s="24"/>
      <c r="AB1326" s="24"/>
      <c r="AC1326" s="24"/>
      <c r="AD1326" s="24"/>
      <c r="AE1326" s="24"/>
      <c r="AF1326" s="24"/>
      <c r="AG1326" s="24"/>
      <c r="AH1326" s="24"/>
      <c r="AI1326" s="24"/>
      <c r="AJ1326" s="24"/>
      <c r="AK1326" s="24"/>
      <c r="AL1326" s="24"/>
      <c r="AM1326" s="24"/>
      <c r="AN1326" s="24"/>
      <c r="AO1326" s="24"/>
      <c r="AP1326" s="24"/>
      <c r="AQ1326" s="24"/>
      <c r="AR1326" s="24"/>
      <c r="AS1326" s="24"/>
      <c r="AT1326" s="24"/>
      <c r="AU1326" s="24"/>
      <c r="AV1326" s="24"/>
      <c r="AW1326" s="24"/>
      <c r="AX1326" s="24"/>
      <c r="AY1326" s="24"/>
      <c r="AZ1326" s="24"/>
      <c r="BA1326" s="24"/>
      <c r="BB1326" s="24"/>
      <c r="BC1326" s="24"/>
      <c r="BD1326" s="24"/>
      <c r="BE1326" s="24"/>
      <c r="BF1326" s="24"/>
      <c r="BG1326" s="24"/>
      <c r="BH1326" s="24"/>
      <c r="BI1326" s="24"/>
      <c r="BJ1326" s="24"/>
      <c r="BK1326" s="24"/>
      <c r="BL1326" s="24"/>
      <c r="BM1326" s="24"/>
      <c r="BN1326" s="24"/>
      <c r="BO1326" s="24"/>
      <c r="BP1326" s="24"/>
      <c r="BQ1326" s="24"/>
      <c r="BR1326" s="24"/>
      <c r="BS1326" s="24"/>
      <c r="BT1326" s="24"/>
      <c r="BU1326" s="24"/>
      <c r="BV1326" s="24"/>
      <c r="BW1326" s="24"/>
      <c r="BX1326" s="24"/>
      <c r="BY1326" s="24"/>
      <c r="BZ1326" s="24"/>
      <c r="CA1326" s="24"/>
      <c r="CB1326" s="24"/>
      <c r="CC1326" s="24"/>
      <c r="CD1326" s="24"/>
      <c r="CE1326" s="24"/>
      <c r="CF1326" s="24"/>
      <c r="CG1326" s="24"/>
      <c r="CH1326" s="24"/>
      <c r="CI1326" s="24"/>
    </row>
    <row r="1327" spans="1:87" s="30" customFormat="1" ht="13.5" hidden="1" customHeight="1">
      <c r="A1327" s="6" t="s">
        <v>63</v>
      </c>
      <c r="B1327" s="5" t="s">
        <v>43</v>
      </c>
      <c r="C1327" s="5" t="s">
        <v>5</v>
      </c>
      <c r="D1327" s="5" t="s">
        <v>41</v>
      </c>
      <c r="E1327" s="5" t="s">
        <v>201</v>
      </c>
      <c r="F1327" s="5" t="s">
        <v>61</v>
      </c>
      <c r="G1327" s="121"/>
      <c r="H1327" s="121"/>
      <c r="I1327" s="121"/>
      <c r="J1327" s="115" t="e">
        <f t="shared" si="291"/>
        <v>#DIV/0!</v>
      </c>
      <c r="K1327" s="24"/>
      <c r="L1327" s="24"/>
      <c r="M1327" s="24"/>
      <c r="N1327" s="24"/>
      <c r="O1327" s="24"/>
      <c r="P1327" s="24"/>
      <c r="Q1327" s="24"/>
      <c r="R1327" s="24"/>
      <c r="S1327" s="24"/>
      <c r="T1327" s="24"/>
      <c r="U1327" s="24"/>
      <c r="V1327" s="24"/>
      <c r="W1327" s="24"/>
      <c r="X1327" s="24"/>
      <c r="Y1327" s="24"/>
      <c r="Z1327" s="24"/>
      <c r="AA1327" s="24"/>
      <c r="AB1327" s="24"/>
      <c r="AC1327" s="24"/>
      <c r="AD1327" s="24"/>
      <c r="AE1327" s="24"/>
      <c r="AF1327" s="24"/>
      <c r="AG1327" s="24"/>
      <c r="AH1327" s="24"/>
      <c r="AI1327" s="24"/>
      <c r="AJ1327" s="24"/>
      <c r="AK1327" s="24"/>
      <c r="AL1327" s="24"/>
      <c r="AM1327" s="24"/>
      <c r="AN1327" s="24"/>
      <c r="AO1327" s="24"/>
      <c r="AP1327" s="24"/>
      <c r="AQ1327" s="24"/>
      <c r="AR1327" s="24"/>
      <c r="AS1327" s="24"/>
      <c r="AT1327" s="24"/>
      <c r="AU1327" s="24"/>
      <c r="AV1327" s="24"/>
      <c r="AW1327" s="24"/>
      <c r="AX1327" s="24"/>
      <c r="AY1327" s="24"/>
      <c r="AZ1327" s="24"/>
      <c r="BA1327" s="24"/>
      <c r="BB1327" s="24"/>
      <c r="BC1327" s="24"/>
      <c r="BD1327" s="24"/>
      <c r="BE1327" s="24"/>
      <c r="BF1327" s="24"/>
      <c r="BG1327" s="24"/>
      <c r="BH1327" s="24"/>
      <c r="BI1327" s="24"/>
      <c r="BJ1327" s="24"/>
      <c r="BK1327" s="24"/>
      <c r="BL1327" s="24"/>
      <c r="BM1327" s="24"/>
      <c r="BN1327" s="24"/>
      <c r="BO1327" s="24"/>
      <c r="BP1327" s="24"/>
      <c r="BQ1327" s="24"/>
      <c r="BR1327" s="24"/>
      <c r="BS1327" s="24"/>
      <c r="BT1327" s="24"/>
      <c r="BU1327" s="24"/>
      <c r="BV1327" s="24"/>
      <c r="BW1327" s="24"/>
      <c r="BX1327" s="24"/>
      <c r="BY1327" s="24"/>
      <c r="BZ1327" s="24"/>
      <c r="CA1327" s="24"/>
      <c r="CB1327" s="24"/>
      <c r="CC1327" s="24"/>
      <c r="CD1327" s="24"/>
      <c r="CE1327" s="24"/>
      <c r="CF1327" s="24"/>
      <c r="CG1327" s="24"/>
      <c r="CH1327" s="24"/>
      <c r="CI1327" s="24"/>
    </row>
    <row r="1328" spans="1:87" s="30" customFormat="1" ht="14.25" hidden="1" customHeight="1">
      <c r="A1328" s="6"/>
      <c r="B1328" s="5"/>
      <c r="C1328" s="5"/>
      <c r="D1328" s="5"/>
      <c r="E1328" s="28"/>
      <c r="F1328" s="5"/>
      <c r="G1328" s="121"/>
      <c r="H1328" s="121"/>
      <c r="I1328" s="121"/>
      <c r="J1328" s="115" t="e">
        <f t="shared" si="291"/>
        <v>#DIV/0!</v>
      </c>
    </row>
    <row r="1329" spans="1:12" s="30" customFormat="1" ht="14.25" hidden="1" customHeight="1">
      <c r="A1329" s="46" t="s">
        <v>25</v>
      </c>
      <c r="B1329" s="46"/>
      <c r="C1329" s="2"/>
      <c r="D1329" s="2"/>
      <c r="E1329" s="2"/>
      <c r="F1329" s="2"/>
      <c r="G1329" s="119">
        <f>G12+G865+G965+G1274+G929+G951</f>
        <v>1015589077.7500001</v>
      </c>
      <c r="H1329" s="119">
        <f>H12+H865+H965+H1274+H929+H951</f>
        <v>1171264957.7600002</v>
      </c>
      <c r="I1329" s="119">
        <f>I12+I865+I965+I1274+I929+I951</f>
        <v>1153332560.97</v>
      </c>
      <c r="J1329" s="115">
        <f t="shared" si="291"/>
        <v>98.468971800855783</v>
      </c>
    </row>
    <row r="1330" spans="1:12" s="30" customFormat="1" ht="5.25" hidden="1" customHeight="1">
      <c r="A1330" s="46"/>
      <c r="B1330" s="46"/>
      <c r="C1330" s="2"/>
      <c r="D1330" s="2"/>
      <c r="E1330" s="2"/>
      <c r="F1330" s="2"/>
      <c r="G1330" s="119"/>
      <c r="H1330" s="119"/>
      <c r="I1330" s="119"/>
      <c r="J1330" s="115"/>
    </row>
    <row r="1331" spans="1:12" s="30" customFormat="1" ht="14.25" hidden="1" customHeight="1">
      <c r="A1331" s="46" t="s">
        <v>395</v>
      </c>
      <c r="B1331" s="46"/>
      <c r="C1331" s="2"/>
      <c r="D1331" s="2"/>
      <c r="E1331" s="2"/>
      <c r="F1331" s="2"/>
      <c r="G1331" s="119"/>
      <c r="H1331" s="119"/>
      <c r="I1331" s="119"/>
      <c r="J1331" s="115"/>
      <c r="K1331" s="79"/>
      <c r="L1331" s="79"/>
    </row>
    <row r="1332" spans="1:12" s="30" customFormat="1" ht="6" customHeight="1">
      <c r="A1332" s="46"/>
      <c r="B1332" s="46"/>
      <c r="C1332" s="2"/>
      <c r="D1332" s="2"/>
      <c r="E1332" s="2"/>
      <c r="F1332" s="2"/>
      <c r="G1332" s="119"/>
      <c r="H1332" s="119"/>
      <c r="I1332" s="119"/>
      <c r="J1332" s="115"/>
    </row>
    <row r="1333" spans="1:12" s="30" customFormat="1" ht="11.4">
      <c r="A1333" s="46" t="s">
        <v>25</v>
      </c>
      <c r="B1333" s="46"/>
      <c r="C1333" s="2"/>
      <c r="D1333" s="2"/>
      <c r="E1333" s="2"/>
      <c r="F1333" s="2"/>
      <c r="G1333" s="119">
        <f>G1329+G1331</f>
        <v>1015589077.7500001</v>
      </c>
      <c r="H1333" s="119">
        <f>H1329+H1331</f>
        <v>1171264957.7600002</v>
      </c>
      <c r="I1333" s="119">
        <f>I1329+I1331</f>
        <v>1153332560.97</v>
      </c>
      <c r="J1333" s="115">
        <f t="shared" si="291"/>
        <v>98.468971800855783</v>
      </c>
      <c r="K1333" s="79"/>
      <c r="L1333" s="79"/>
    </row>
    <row r="1334" spans="1:12" s="30" customFormat="1" ht="11.4">
      <c r="A1334" s="80"/>
      <c r="B1334" s="80"/>
      <c r="C1334" s="81"/>
      <c r="D1334" s="81"/>
      <c r="E1334" s="81"/>
      <c r="F1334" s="81"/>
      <c r="G1334" s="82"/>
      <c r="H1334" s="82"/>
      <c r="I1334" s="82"/>
      <c r="J1334" s="82"/>
      <c r="K1334" s="79"/>
    </row>
    <row r="1335" spans="1:12" s="30" customFormat="1" ht="12">
      <c r="A1335" s="80"/>
      <c r="B1335" s="80"/>
      <c r="C1335" s="81"/>
      <c r="D1335" s="81"/>
      <c r="E1335" s="81"/>
      <c r="F1335" s="81"/>
      <c r="G1335" s="97"/>
      <c r="H1335" s="97"/>
      <c r="I1335" s="97"/>
      <c r="J1335" s="82"/>
    </row>
    <row r="1336" spans="1:12" s="30" customFormat="1" ht="12">
      <c r="A1336" s="59"/>
      <c r="B1336" s="59"/>
      <c r="C1336" s="69"/>
      <c r="D1336" s="69"/>
      <c r="E1336" s="69"/>
      <c r="F1336" s="69"/>
      <c r="G1336" s="88"/>
      <c r="H1336" s="70"/>
      <c r="I1336" s="70"/>
      <c r="J1336" s="78"/>
    </row>
    <row r="1337" spans="1:12" s="30" customFormat="1" ht="14.25" customHeight="1">
      <c r="A1337" s="60" t="s">
        <v>26</v>
      </c>
      <c r="B1337" s="60"/>
      <c r="C1337" s="71"/>
      <c r="D1337" s="71"/>
      <c r="E1337" s="71"/>
      <c r="F1337" s="71"/>
      <c r="G1337" s="72"/>
      <c r="H1337" s="72"/>
      <c r="I1337" s="72"/>
      <c r="J1337" s="72"/>
    </row>
    <row r="1338" spans="1:12" s="67" customFormat="1" ht="13.8">
      <c r="A1338" s="60"/>
      <c r="B1338" s="60"/>
      <c r="C1338" s="71"/>
      <c r="D1338" s="71"/>
      <c r="E1338" s="71"/>
      <c r="F1338" s="71"/>
      <c r="G1338" s="72"/>
      <c r="H1338" s="72"/>
      <c r="I1338" s="72"/>
      <c r="J1338" s="72"/>
      <c r="K1338" s="64"/>
      <c r="L1338" s="64"/>
    </row>
    <row r="1339" spans="1:12">
      <c r="A1339" s="60"/>
      <c r="B1339" s="60"/>
      <c r="C1339" s="71"/>
      <c r="D1339" s="71"/>
      <c r="E1339" s="71"/>
      <c r="F1339" s="71"/>
      <c r="G1339" s="89"/>
      <c r="H1339" s="73"/>
      <c r="I1339" s="73"/>
      <c r="J1339" s="78"/>
    </row>
    <row r="1340" spans="1:12">
      <c r="A1340" s="60"/>
      <c r="B1340" s="60"/>
      <c r="C1340" s="71"/>
      <c r="D1340" s="71"/>
      <c r="E1340" s="71"/>
      <c r="F1340" s="71"/>
      <c r="G1340" s="73"/>
      <c r="H1340" s="73"/>
      <c r="I1340" s="73"/>
    </row>
    <row r="1341" spans="1:12">
      <c r="A1341" s="60"/>
      <c r="B1341" s="60"/>
      <c r="C1341" s="71"/>
      <c r="D1341" s="71"/>
      <c r="E1341" s="71"/>
      <c r="F1341" s="71"/>
      <c r="G1341" s="73"/>
      <c r="H1341" s="73"/>
      <c r="I1341" s="73"/>
    </row>
    <row r="1342" spans="1:12">
      <c r="A1342" s="60"/>
      <c r="B1342" s="60"/>
      <c r="C1342" s="71"/>
      <c r="D1342" s="71"/>
      <c r="E1342" s="71"/>
      <c r="F1342" s="71"/>
      <c r="G1342" s="73"/>
      <c r="H1342" s="73"/>
      <c r="I1342" s="73"/>
    </row>
    <row r="1343" spans="1:12">
      <c r="A1343" s="60"/>
      <c r="B1343" s="60"/>
      <c r="C1343" s="74"/>
      <c r="D1343" s="74"/>
      <c r="E1343" s="74"/>
      <c r="F1343" s="74"/>
      <c r="G1343" s="73"/>
      <c r="H1343" s="73"/>
      <c r="I1343" s="73"/>
    </row>
    <row r="1344" spans="1:12">
      <c r="A1344" s="60"/>
      <c r="B1344" s="60"/>
      <c r="C1344" s="74"/>
      <c r="D1344" s="74"/>
      <c r="E1344" s="74"/>
      <c r="F1344" s="74"/>
      <c r="G1344" s="73"/>
      <c r="H1344" s="73"/>
      <c r="I1344" s="73"/>
    </row>
    <row r="1345" spans="1:85">
      <c r="A1345" s="60"/>
      <c r="B1345" s="60"/>
      <c r="C1345" s="74"/>
      <c r="D1345" s="74"/>
      <c r="E1345" s="74"/>
      <c r="F1345" s="74"/>
      <c r="G1345" s="73"/>
      <c r="H1345" s="73"/>
      <c r="I1345" s="73"/>
    </row>
    <row r="1346" spans="1:85" s="75" customFormat="1">
      <c r="A1346" s="60"/>
      <c r="B1346" s="60"/>
      <c r="C1346" s="74"/>
      <c r="D1346" s="74"/>
      <c r="E1346" s="74"/>
      <c r="F1346" s="74"/>
      <c r="G1346" s="73"/>
      <c r="H1346" s="73"/>
      <c r="I1346" s="73"/>
      <c r="J1346" s="60"/>
      <c r="K1346" s="61"/>
      <c r="L1346" s="61"/>
      <c r="M1346" s="61"/>
      <c r="N1346" s="61"/>
      <c r="O1346" s="61"/>
      <c r="P1346" s="61"/>
      <c r="Q1346" s="61"/>
      <c r="R1346" s="61"/>
      <c r="S1346" s="61"/>
      <c r="T1346" s="61"/>
      <c r="U1346" s="61"/>
      <c r="V1346" s="61"/>
      <c r="W1346" s="61"/>
      <c r="X1346" s="61"/>
      <c r="Y1346" s="61"/>
      <c r="Z1346" s="61"/>
      <c r="AA1346" s="61"/>
      <c r="AB1346" s="61"/>
      <c r="AC1346" s="61"/>
      <c r="AD1346" s="61"/>
      <c r="AE1346" s="61"/>
      <c r="AF1346" s="61"/>
      <c r="AG1346" s="61"/>
      <c r="AH1346" s="61"/>
      <c r="AI1346" s="61"/>
      <c r="AJ1346" s="61"/>
      <c r="AK1346" s="61"/>
      <c r="AL1346" s="61"/>
      <c r="AM1346" s="61"/>
      <c r="AN1346" s="61"/>
      <c r="AO1346" s="61"/>
      <c r="AP1346" s="61"/>
      <c r="AQ1346" s="61"/>
      <c r="AR1346" s="61"/>
      <c r="AS1346" s="61"/>
      <c r="AT1346" s="61"/>
      <c r="AU1346" s="61"/>
      <c r="AV1346" s="61"/>
      <c r="AW1346" s="61"/>
      <c r="AX1346" s="61"/>
      <c r="AY1346" s="61"/>
      <c r="AZ1346" s="61"/>
      <c r="BA1346" s="61"/>
      <c r="BB1346" s="61"/>
      <c r="BC1346" s="61"/>
      <c r="BD1346" s="61"/>
      <c r="BE1346" s="61"/>
      <c r="BF1346" s="61"/>
      <c r="BG1346" s="61"/>
      <c r="BH1346" s="61"/>
      <c r="BI1346" s="61"/>
      <c r="BJ1346" s="61"/>
      <c r="BK1346" s="61"/>
      <c r="BL1346" s="61"/>
      <c r="BM1346" s="61"/>
      <c r="BN1346" s="61"/>
      <c r="BO1346" s="61"/>
      <c r="BP1346" s="61"/>
      <c r="BQ1346" s="61"/>
      <c r="BR1346" s="61"/>
      <c r="BS1346" s="61"/>
      <c r="BT1346" s="61"/>
      <c r="BU1346" s="61"/>
      <c r="BV1346" s="61"/>
      <c r="BW1346" s="61"/>
      <c r="BX1346" s="61"/>
      <c r="BY1346" s="61"/>
      <c r="BZ1346" s="61"/>
      <c r="CA1346" s="61"/>
      <c r="CB1346" s="61"/>
      <c r="CC1346" s="61"/>
      <c r="CD1346" s="61"/>
      <c r="CE1346" s="61"/>
      <c r="CF1346" s="61"/>
      <c r="CG1346" s="61"/>
    </row>
    <row r="1347" spans="1:85" s="75" customFormat="1">
      <c r="A1347" s="60"/>
      <c r="B1347" s="60"/>
      <c r="C1347" s="74"/>
      <c r="D1347" s="74"/>
      <c r="E1347" s="74"/>
      <c r="F1347" s="74"/>
      <c r="G1347" s="73"/>
      <c r="H1347" s="73"/>
      <c r="I1347" s="73"/>
      <c r="J1347" s="60"/>
      <c r="K1347" s="61"/>
      <c r="L1347" s="61"/>
      <c r="M1347" s="61"/>
      <c r="N1347" s="61"/>
      <c r="O1347" s="61"/>
      <c r="P1347" s="61"/>
      <c r="Q1347" s="61"/>
      <c r="R1347" s="61"/>
      <c r="S1347" s="61"/>
      <c r="T1347" s="61"/>
      <c r="U1347" s="61"/>
      <c r="V1347" s="61"/>
      <c r="W1347" s="61"/>
      <c r="X1347" s="61"/>
      <c r="Y1347" s="61"/>
      <c r="Z1347" s="61"/>
      <c r="AA1347" s="61"/>
      <c r="AB1347" s="61"/>
      <c r="AC1347" s="61"/>
      <c r="AD1347" s="61"/>
      <c r="AE1347" s="61"/>
      <c r="AF1347" s="61"/>
      <c r="AG1347" s="61"/>
      <c r="AH1347" s="61"/>
      <c r="AI1347" s="61"/>
      <c r="AJ1347" s="61"/>
      <c r="AK1347" s="61"/>
      <c r="AL1347" s="61"/>
      <c r="AM1347" s="61"/>
      <c r="AN1347" s="61"/>
      <c r="AO1347" s="61"/>
      <c r="AP1347" s="61"/>
      <c r="AQ1347" s="61"/>
      <c r="AR1347" s="61"/>
      <c r="AS1347" s="61"/>
      <c r="AT1347" s="61"/>
      <c r="AU1347" s="61"/>
      <c r="AV1347" s="61"/>
      <c r="AW1347" s="61"/>
      <c r="AX1347" s="61"/>
      <c r="AY1347" s="61"/>
      <c r="AZ1347" s="61"/>
      <c r="BA1347" s="61"/>
      <c r="BB1347" s="61"/>
      <c r="BC1347" s="61"/>
      <c r="BD1347" s="61"/>
      <c r="BE1347" s="61"/>
      <c r="BF1347" s="61"/>
      <c r="BG1347" s="61"/>
      <c r="BH1347" s="61"/>
      <c r="BI1347" s="61"/>
      <c r="BJ1347" s="61"/>
      <c r="BK1347" s="61"/>
      <c r="BL1347" s="61"/>
      <c r="BM1347" s="61"/>
      <c r="BN1347" s="61"/>
      <c r="BO1347" s="61"/>
      <c r="BP1347" s="61"/>
      <c r="BQ1347" s="61"/>
      <c r="BR1347" s="61"/>
      <c r="BS1347" s="61"/>
      <c r="BT1347" s="61"/>
      <c r="BU1347" s="61"/>
      <c r="BV1347" s="61"/>
      <c r="BW1347" s="61"/>
      <c r="BX1347" s="61"/>
      <c r="BY1347" s="61"/>
      <c r="BZ1347" s="61"/>
      <c r="CA1347" s="61"/>
      <c r="CB1347" s="61"/>
      <c r="CC1347" s="61"/>
      <c r="CD1347" s="61"/>
      <c r="CE1347" s="61"/>
      <c r="CF1347" s="61"/>
      <c r="CG1347" s="61"/>
    </row>
    <row r="1348" spans="1:85" s="75" customFormat="1">
      <c r="A1348" s="60"/>
      <c r="B1348" s="60"/>
      <c r="C1348" s="74"/>
      <c r="D1348" s="74"/>
      <c r="E1348" s="74"/>
      <c r="F1348" s="74"/>
      <c r="G1348" s="73"/>
      <c r="H1348" s="73"/>
      <c r="I1348" s="73"/>
      <c r="J1348" s="60"/>
      <c r="K1348" s="61"/>
      <c r="L1348" s="61"/>
      <c r="M1348" s="61"/>
      <c r="N1348" s="61"/>
      <c r="O1348" s="61"/>
      <c r="P1348" s="61"/>
      <c r="Q1348" s="61"/>
      <c r="R1348" s="61"/>
      <c r="S1348" s="61"/>
      <c r="T1348" s="61"/>
      <c r="U1348" s="61"/>
      <c r="V1348" s="61"/>
      <c r="W1348" s="61"/>
      <c r="X1348" s="61"/>
      <c r="Y1348" s="61"/>
      <c r="Z1348" s="61"/>
      <c r="AA1348" s="61"/>
      <c r="AB1348" s="61"/>
      <c r="AC1348" s="61"/>
      <c r="AD1348" s="61"/>
      <c r="AE1348" s="61"/>
      <c r="AF1348" s="61"/>
      <c r="AG1348" s="61"/>
      <c r="AH1348" s="61"/>
      <c r="AI1348" s="61"/>
      <c r="AJ1348" s="61"/>
      <c r="AK1348" s="61"/>
      <c r="AL1348" s="61"/>
      <c r="AM1348" s="61"/>
      <c r="AN1348" s="61"/>
      <c r="AO1348" s="61"/>
      <c r="AP1348" s="61"/>
      <c r="AQ1348" s="61"/>
      <c r="AR1348" s="61"/>
      <c r="AS1348" s="61"/>
      <c r="AT1348" s="61"/>
      <c r="AU1348" s="61"/>
      <c r="AV1348" s="61"/>
      <c r="AW1348" s="61"/>
      <c r="AX1348" s="61"/>
      <c r="AY1348" s="61"/>
      <c r="AZ1348" s="61"/>
      <c r="BA1348" s="61"/>
      <c r="BB1348" s="61"/>
      <c r="BC1348" s="61"/>
      <c r="BD1348" s="61"/>
      <c r="BE1348" s="61"/>
      <c r="BF1348" s="61"/>
      <c r="BG1348" s="61"/>
      <c r="BH1348" s="61"/>
      <c r="BI1348" s="61"/>
      <c r="BJ1348" s="61"/>
      <c r="BK1348" s="61"/>
      <c r="BL1348" s="61"/>
      <c r="BM1348" s="61"/>
      <c r="BN1348" s="61"/>
      <c r="BO1348" s="61"/>
      <c r="BP1348" s="61"/>
      <c r="BQ1348" s="61"/>
      <c r="BR1348" s="61"/>
      <c r="BS1348" s="61"/>
      <c r="BT1348" s="61"/>
      <c r="BU1348" s="61"/>
      <c r="BV1348" s="61"/>
      <c r="BW1348" s="61"/>
      <c r="BX1348" s="61"/>
      <c r="BY1348" s="61"/>
      <c r="BZ1348" s="61"/>
      <c r="CA1348" s="61"/>
      <c r="CB1348" s="61"/>
      <c r="CC1348" s="61"/>
      <c r="CD1348" s="61"/>
      <c r="CE1348" s="61"/>
      <c r="CF1348" s="61"/>
      <c r="CG1348" s="61"/>
    </row>
    <row r="1349" spans="1:85" s="75" customFormat="1">
      <c r="A1349" s="60"/>
      <c r="B1349" s="60"/>
      <c r="C1349" s="74"/>
      <c r="D1349" s="74"/>
      <c r="E1349" s="74"/>
      <c r="F1349" s="74"/>
      <c r="G1349" s="73"/>
      <c r="H1349" s="73"/>
      <c r="I1349" s="73"/>
      <c r="J1349" s="60"/>
      <c r="K1349" s="61"/>
      <c r="L1349" s="61"/>
      <c r="M1349" s="61"/>
      <c r="N1349" s="61"/>
      <c r="O1349" s="61"/>
      <c r="P1349" s="61"/>
      <c r="Q1349" s="61"/>
      <c r="R1349" s="61"/>
      <c r="S1349" s="61"/>
      <c r="T1349" s="61"/>
      <c r="U1349" s="61"/>
      <c r="V1349" s="61"/>
      <c r="W1349" s="61"/>
      <c r="X1349" s="61"/>
      <c r="Y1349" s="61"/>
      <c r="Z1349" s="61"/>
      <c r="AA1349" s="61"/>
      <c r="AB1349" s="61"/>
      <c r="AC1349" s="61"/>
      <c r="AD1349" s="61"/>
      <c r="AE1349" s="61"/>
      <c r="AF1349" s="61"/>
      <c r="AG1349" s="61"/>
      <c r="AH1349" s="61"/>
      <c r="AI1349" s="61"/>
      <c r="AJ1349" s="61"/>
      <c r="AK1349" s="61"/>
      <c r="AL1349" s="61"/>
      <c r="AM1349" s="61"/>
      <c r="AN1349" s="61"/>
      <c r="AO1349" s="61"/>
      <c r="AP1349" s="61"/>
      <c r="AQ1349" s="61"/>
      <c r="AR1349" s="61"/>
      <c r="AS1349" s="61"/>
      <c r="AT1349" s="61"/>
      <c r="AU1349" s="61"/>
      <c r="AV1349" s="61"/>
      <c r="AW1349" s="61"/>
      <c r="AX1349" s="61"/>
      <c r="AY1349" s="61"/>
      <c r="AZ1349" s="61"/>
      <c r="BA1349" s="61"/>
      <c r="BB1349" s="61"/>
      <c r="BC1349" s="61"/>
      <c r="BD1349" s="61"/>
      <c r="BE1349" s="61"/>
      <c r="BF1349" s="61"/>
      <c r="BG1349" s="61"/>
      <c r="BH1349" s="61"/>
      <c r="BI1349" s="61"/>
      <c r="BJ1349" s="61"/>
      <c r="BK1349" s="61"/>
      <c r="BL1349" s="61"/>
      <c r="BM1349" s="61"/>
      <c r="BN1349" s="61"/>
      <c r="BO1349" s="61"/>
      <c r="BP1349" s="61"/>
      <c r="BQ1349" s="61"/>
      <c r="BR1349" s="61"/>
      <c r="BS1349" s="61"/>
      <c r="BT1349" s="61"/>
      <c r="BU1349" s="61"/>
      <c r="BV1349" s="61"/>
      <c r="BW1349" s="61"/>
      <c r="BX1349" s="61"/>
      <c r="BY1349" s="61"/>
      <c r="BZ1349" s="61"/>
      <c r="CA1349" s="61"/>
      <c r="CB1349" s="61"/>
      <c r="CC1349" s="61"/>
      <c r="CD1349" s="61"/>
      <c r="CE1349" s="61"/>
      <c r="CF1349" s="61"/>
      <c r="CG1349" s="61"/>
    </row>
    <row r="1350" spans="1:85" s="75" customFormat="1">
      <c r="A1350" s="60"/>
      <c r="B1350" s="60"/>
      <c r="C1350" s="74"/>
      <c r="D1350" s="74"/>
      <c r="E1350" s="74"/>
      <c r="F1350" s="74"/>
      <c r="G1350" s="73"/>
      <c r="H1350" s="73"/>
      <c r="I1350" s="73"/>
      <c r="J1350" s="60"/>
      <c r="K1350" s="61"/>
      <c r="L1350" s="61"/>
      <c r="M1350" s="61"/>
      <c r="N1350" s="61"/>
      <c r="O1350" s="61"/>
      <c r="P1350" s="61"/>
      <c r="Q1350" s="61"/>
      <c r="R1350" s="61"/>
      <c r="S1350" s="61"/>
      <c r="T1350" s="61"/>
      <c r="U1350" s="61"/>
      <c r="V1350" s="61"/>
      <c r="W1350" s="61"/>
      <c r="X1350" s="61"/>
      <c r="Y1350" s="61"/>
      <c r="Z1350" s="61"/>
      <c r="AA1350" s="61"/>
      <c r="AB1350" s="61"/>
      <c r="AC1350" s="61"/>
      <c r="AD1350" s="61"/>
      <c r="AE1350" s="61"/>
      <c r="AF1350" s="61"/>
      <c r="AG1350" s="61"/>
      <c r="AH1350" s="61"/>
      <c r="AI1350" s="61"/>
      <c r="AJ1350" s="61"/>
      <c r="AK1350" s="61"/>
      <c r="AL1350" s="61"/>
      <c r="AM1350" s="61"/>
      <c r="AN1350" s="61"/>
      <c r="AO1350" s="61"/>
      <c r="AP1350" s="61"/>
      <c r="AQ1350" s="61"/>
      <c r="AR1350" s="61"/>
      <c r="AS1350" s="61"/>
      <c r="AT1350" s="61"/>
      <c r="AU1350" s="61"/>
      <c r="AV1350" s="61"/>
      <c r="AW1350" s="61"/>
      <c r="AX1350" s="61"/>
      <c r="AY1350" s="61"/>
      <c r="AZ1350" s="61"/>
      <c r="BA1350" s="61"/>
      <c r="BB1350" s="61"/>
      <c r="BC1350" s="61"/>
      <c r="BD1350" s="61"/>
      <c r="BE1350" s="61"/>
      <c r="BF1350" s="61"/>
      <c r="BG1350" s="61"/>
      <c r="BH1350" s="61"/>
      <c r="BI1350" s="61"/>
      <c r="BJ1350" s="61"/>
      <c r="BK1350" s="61"/>
      <c r="BL1350" s="61"/>
      <c r="BM1350" s="61"/>
      <c r="BN1350" s="61"/>
      <c r="BO1350" s="61"/>
      <c r="BP1350" s="61"/>
      <c r="BQ1350" s="61"/>
      <c r="BR1350" s="61"/>
      <c r="BS1350" s="61"/>
      <c r="BT1350" s="61"/>
      <c r="BU1350" s="61"/>
      <c r="BV1350" s="61"/>
      <c r="BW1350" s="61"/>
      <c r="BX1350" s="61"/>
      <c r="BY1350" s="61"/>
      <c r="BZ1350" s="61"/>
      <c r="CA1350" s="61"/>
      <c r="CB1350" s="61"/>
      <c r="CC1350" s="61"/>
      <c r="CD1350" s="61"/>
      <c r="CE1350" s="61"/>
      <c r="CF1350" s="61"/>
      <c r="CG1350" s="61"/>
    </row>
    <row r="1351" spans="1:85" s="75" customFormat="1">
      <c r="A1351" s="60"/>
      <c r="B1351" s="60"/>
      <c r="C1351" s="74"/>
      <c r="D1351" s="74"/>
      <c r="E1351" s="74"/>
      <c r="F1351" s="74"/>
      <c r="G1351" s="73"/>
      <c r="H1351" s="73"/>
      <c r="I1351" s="73"/>
      <c r="J1351" s="60"/>
      <c r="K1351" s="61"/>
      <c r="L1351" s="61"/>
      <c r="M1351" s="61"/>
      <c r="N1351" s="61"/>
      <c r="O1351" s="61"/>
      <c r="P1351" s="61"/>
      <c r="Q1351" s="61"/>
      <c r="R1351" s="61"/>
      <c r="S1351" s="61"/>
      <c r="T1351" s="61"/>
      <c r="U1351" s="61"/>
      <c r="V1351" s="61"/>
      <c r="W1351" s="61"/>
      <c r="X1351" s="61"/>
      <c r="Y1351" s="61"/>
      <c r="Z1351" s="61"/>
      <c r="AA1351" s="61"/>
      <c r="AB1351" s="61"/>
      <c r="AC1351" s="61"/>
      <c r="AD1351" s="61"/>
      <c r="AE1351" s="61"/>
      <c r="AF1351" s="61"/>
      <c r="AG1351" s="61"/>
      <c r="AH1351" s="61"/>
      <c r="AI1351" s="61"/>
      <c r="AJ1351" s="61"/>
      <c r="AK1351" s="61"/>
      <c r="AL1351" s="61"/>
      <c r="AM1351" s="61"/>
      <c r="AN1351" s="61"/>
      <c r="AO1351" s="61"/>
      <c r="AP1351" s="61"/>
      <c r="AQ1351" s="61"/>
      <c r="AR1351" s="61"/>
      <c r="AS1351" s="61"/>
      <c r="AT1351" s="61"/>
      <c r="AU1351" s="61"/>
      <c r="AV1351" s="61"/>
      <c r="AW1351" s="61"/>
      <c r="AX1351" s="61"/>
      <c r="AY1351" s="61"/>
      <c r="AZ1351" s="61"/>
      <c r="BA1351" s="61"/>
      <c r="BB1351" s="61"/>
      <c r="BC1351" s="61"/>
      <c r="BD1351" s="61"/>
      <c r="BE1351" s="61"/>
      <c r="BF1351" s="61"/>
      <c r="BG1351" s="61"/>
      <c r="BH1351" s="61"/>
      <c r="BI1351" s="61"/>
      <c r="BJ1351" s="61"/>
      <c r="BK1351" s="61"/>
      <c r="BL1351" s="61"/>
      <c r="BM1351" s="61"/>
      <c r="BN1351" s="61"/>
      <c r="BO1351" s="61"/>
      <c r="BP1351" s="61"/>
      <c r="BQ1351" s="61"/>
      <c r="BR1351" s="61"/>
      <c r="BS1351" s="61"/>
      <c r="BT1351" s="61"/>
      <c r="BU1351" s="61"/>
      <c r="BV1351" s="61"/>
      <c r="BW1351" s="61"/>
      <c r="BX1351" s="61"/>
      <c r="BY1351" s="61"/>
      <c r="BZ1351" s="61"/>
      <c r="CA1351" s="61"/>
      <c r="CB1351" s="61"/>
      <c r="CC1351" s="61"/>
      <c r="CD1351" s="61"/>
      <c r="CE1351" s="61"/>
      <c r="CF1351" s="61"/>
      <c r="CG1351" s="61"/>
    </row>
    <row r="1352" spans="1:85" s="75" customFormat="1">
      <c r="A1352" s="60"/>
      <c r="B1352" s="60"/>
      <c r="C1352" s="74"/>
      <c r="D1352" s="74"/>
      <c r="E1352" s="74"/>
      <c r="F1352" s="74"/>
      <c r="G1352" s="73"/>
      <c r="H1352" s="73"/>
      <c r="I1352" s="73"/>
      <c r="J1352" s="60"/>
      <c r="K1352" s="61"/>
      <c r="L1352" s="61"/>
      <c r="M1352" s="61"/>
      <c r="N1352" s="61"/>
      <c r="O1352" s="61"/>
      <c r="P1352" s="61"/>
      <c r="Q1352" s="61"/>
      <c r="R1352" s="61"/>
      <c r="S1352" s="61"/>
      <c r="T1352" s="61"/>
      <c r="U1352" s="61"/>
      <c r="V1352" s="61"/>
      <c r="W1352" s="61"/>
      <c r="X1352" s="61"/>
      <c r="Y1352" s="61"/>
      <c r="Z1352" s="61"/>
      <c r="AA1352" s="61"/>
      <c r="AB1352" s="61"/>
      <c r="AC1352" s="61"/>
      <c r="AD1352" s="61"/>
      <c r="AE1352" s="61"/>
      <c r="AF1352" s="61"/>
      <c r="AG1352" s="61"/>
      <c r="AH1352" s="61"/>
      <c r="AI1352" s="61"/>
      <c r="AJ1352" s="61"/>
      <c r="AK1352" s="61"/>
      <c r="AL1352" s="61"/>
      <c r="AM1352" s="61"/>
      <c r="AN1352" s="61"/>
      <c r="AO1352" s="61"/>
      <c r="AP1352" s="61"/>
      <c r="AQ1352" s="61"/>
      <c r="AR1352" s="61"/>
      <c r="AS1352" s="61"/>
      <c r="AT1352" s="61"/>
      <c r="AU1352" s="61"/>
      <c r="AV1352" s="61"/>
      <c r="AW1352" s="61"/>
      <c r="AX1352" s="61"/>
      <c r="AY1352" s="61"/>
      <c r="AZ1352" s="61"/>
      <c r="BA1352" s="61"/>
      <c r="BB1352" s="61"/>
      <c r="BC1352" s="61"/>
      <c r="BD1352" s="61"/>
      <c r="BE1352" s="61"/>
      <c r="BF1352" s="61"/>
      <c r="BG1352" s="61"/>
      <c r="BH1352" s="61"/>
      <c r="BI1352" s="61"/>
      <c r="BJ1352" s="61"/>
      <c r="BK1352" s="61"/>
      <c r="BL1352" s="61"/>
      <c r="BM1352" s="61"/>
      <c r="BN1352" s="61"/>
      <c r="BO1352" s="61"/>
      <c r="BP1352" s="61"/>
      <c r="BQ1352" s="61"/>
      <c r="BR1352" s="61"/>
      <c r="BS1352" s="61"/>
      <c r="BT1352" s="61"/>
      <c r="BU1352" s="61"/>
      <c r="BV1352" s="61"/>
      <c r="BW1352" s="61"/>
      <c r="BX1352" s="61"/>
      <c r="BY1352" s="61"/>
      <c r="BZ1352" s="61"/>
      <c r="CA1352" s="61"/>
      <c r="CB1352" s="61"/>
      <c r="CC1352" s="61"/>
      <c r="CD1352" s="61"/>
      <c r="CE1352" s="61"/>
      <c r="CF1352" s="61"/>
      <c r="CG1352" s="61"/>
    </row>
    <row r="1353" spans="1:85" s="75" customFormat="1">
      <c r="A1353" s="60"/>
      <c r="B1353" s="60"/>
      <c r="C1353" s="74"/>
      <c r="D1353" s="74"/>
      <c r="E1353" s="74"/>
      <c r="F1353" s="74"/>
      <c r="G1353" s="73"/>
      <c r="H1353" s="73"/>
      <c r="I1353" s="73"/>
      <c r="J1353" s="60"/>
      <c r="K1353" s="61"/>
      <c r="L1353" s="61"/>
      <c r="M1353" s="61"/>
      <c r="N1353" s="61"/>
      <c r="O1353" s="61"/>
      <c r="P1353" s="61"/>
      <c r="Q1353" s="61"/>
      <c r="R1353" s="61"/>
      <c r="S1353" s="61"/>
      <c r="T1353" s="61"/>
      <c r="U1353" s="61"/>
      <c r="V1353" s="61"/>
      <c r="W1353" s="61"/>
      <c r="X1353" s="61"/>
      <c r="Y1353" s="61"/>
      <c r="Z1353" s="61"/>
      <c r="AA1353" s="61"/>
      <c r="AB1353" s="61"/>
      <c r="AC1353" s="61"/>
      <c r="AD1353" s="61"/>
      <c r="AE1353" s="61"/>
      <c r="AF1353" s="61"/>
      <c r="AG1353" s="61"/>
      <c r="AH1353" s="61"/>
      <c r="AI1353" s="61"/>
      <c r="AJ1353" s="61"/>
      <c r="AK1353" s="61"/>
      <c r="AL1353" s="61"/>
      <c r="AM1353" s="61"/>
      <c r="AN1353" s="61"/>
      <c r="AO1353" s="61"/>
      <c r="AP1353" s="61"/>
      <c r="AQ1353" s="61"/>
      <c r="AR1353" s="61"/>
      <c r="AS1353" s="61"/>
      <c r="AT1353" s="61"/>
      <c r="AU1353" s="61"/>
      <c r="AV1353" s="61"/>
      <c r="AW1353" s="61"/>
      <c r="AX1353" s="61"/>
      <c r="AY1353" s="61"/>
      <c r="AZ1353" s="61"/>
      <c r="BA1353" s="61"/>
      <c r="BB1353" s="61"/>
      <c r="BC1353" s="61"/>
      <c r="BD1353" s="61"/>
      <c r="BE1353" s="61"/>
      <c r="BF1353" s="61"/>
      <c r="BG1353" s="61"/>
      <c r="BH1353" s="61"/>
      <c r="BI1353" s="61"/>
      <c r="BJ1353" s="61"/>
      <c r="BK1353" s="61"/>
      <c r="BL1353" s="61"/>
      <c r="BM1353" s="61"/>
      <c r="BN1353" s="61"/>
      <c r="BO1353" s="61"/>
      <c r="BP1353" s="61"/>
      <c r="BQ1353" s="61"/>
      <c r="BR1353" s="61"/>
      <c r="BS1353" s="61"/>
      <c r="BT1353" s="61"/>
      <c r="BU1353" s="61"/>
      <c r="BV1353" s="61"/>
      <c r="BW1353" s="61"/>
      <c r="BX1353" s="61"/>
      <c r="BY1353" s="61"/>
      <c r="BZ1353" s="61"/>
      <c r="CA1353" s="61"/>
      <c r="CB1353" s="61"/>
      <c r="CC1353" s="61"/>
      <c r="CD1353" s="61"/>
      <c r="CE1353" s="61"/>
      <c r="CF1353" s="61"/>
      <c r="CG1353" s="61"/>
    </row>
    <row r="1354" spans="1:85" s="75" customFormat="1">
      <c r="A1354" s="60"/>
      <c r="B1354" s="60"/>
      <c r="C1354" s="74"/>
      <c r="D1354" s="74"/>
      <c r="E1354" s="74"/>
      <c r="F1354" s="74"/>
      <c r="G1354" s="73"/>
      <c r="H1354" s="73"/>
      <c r="I1354" s="73"/>
      <c r="J1354" s="60"/>
      <c r="K1354" s="61"/>
      <c r="L1354" s="61"/>
      <c r="M1354" s="61"/>
      <c r="N1354" s="61"/>
      <c r="O1354" s="61"/>
      <c r="P1354" s="61"/>
      <c r="Q1354" s="61"/>
      <c r="R1354" s="61"/>
      <c r="S1354" s="61"/>
      <c r="T1354" s="61"/>
      <c r="U1354" s="61"/>
      <c r="V1354" s="61"/>
      <c r="W1354" s="61"/>
      <c r="X1354" s="61"/>
      <c r="Y1354" s="61"/>
      <c r="Z1354" s="61"/>
      <c r="AA1354" s="61"/>
      <c r="AB1354" s="61"/>
      <c r="AC1354" s="61"/>
      <c r="AD1354" s="61"/>
      <c r="AE1354" s="61"/>
      <c r="AF1354" s="61"/>
      <c r="AG1354" s="61"/>
      <c r="AH1354" s="61"/>
      <c r="AI1354" s="61"/>
      <c r="AJ1354" s="61"/>
      <c r="AK1354" s="61"/>
      <c r="AL1354" s="61"/>
      <c r="AM1354" s="61"/>
      <c r="AN1354" s="61"/>
      <c r="AO1354" s="61"/>
      <c r="AP1354" s="61"/>
      <c r="AQ1354" s="61"/>
      <c r="AR1354" s="61"/>
      <c r="AS1354" s="61"/>
      <c r="AT1354" s="61"/>
      <c r="AU1354" s="61"/>
      <c r="AV1354" s="61"/>
      <c r="AW1354" s="61"/>
      <c r="AX1354" s="61"/>
      <c r="AY1354" s="61"/>
      <c r="AZ1354" s="61"/>
      <c r="BA1354" s="61"/>
      <c r="BB1354" s="61"/>
      <c r="BC1354" s="61"/>
      <c r="BD1354" s="61"/>
      <c r="BE1354" s="61"/>
      <c r="BF1354" s="61"/>
      <c r="BG1354" s="61"/>
      <c r="BH1354" s="61"/>
      <c r="BI1354" s="61"/>
      <c r="BJ1354" s="61"/>
      <c r="BK1354" s="61"/>
      <c r="BL1354" s="61"/>
      <c r="BM1354" s="61"/>
      <c r="BN1354" s="61"/>
      <c r="BO1354" s="61"/>
      <c r="BP1354" s="61"/>
      <c r="BQ1354" s="61"/>
      <c r="BR1354" s="61"/>
      <c r="BS1354" s="61"/>
      <c r="BT1354" s="61"/>
      <c r="BU1354" s="61"/>
      <c r="BV1354" s="61"/>
      <c r="BW1354" s="61"/>
      <c r="BX1354" s="61"/>
      <c r="BY1354" s="61"/>
      <c r="BZ1354" s="61"/>
      <c r="CA1354" s="61"/>
      <c r="CB1354" s="61"/>
      <c r="CC1354" s="61"/>
      <c r="CD1354" s="61"/>
      <c r="CE1354" s="61"/>
      <c r="CF1354" s="61"/>
      <c r="CG1354" s="61"/>
    </row>
    <row r="1355" spans="1:85" s="75" customFormat="1">
      <c r="A1355" s="60"/>
      <c r="B1355" s="60"/>
      <c r="C1355" s="74"/>
      <c r="D1355" s="74"/>
      <c r="E1355" s="74"/>
      <c r="F1355" s="74"/>
      <c r="G1355" s="73"/>
      <c r="H1355" s="73"/>
      <c r="I1355" s="73"/>
      <c r="J1355" s="60"/>
      <c r="K1355" s="61"/>
      <c r="L1355" s="61"/>
      <c r="M1355" s="61"/>
      <c r="N1355" s="61"/>
      <c r="O1355" s="61"/>
      <c r="P1355" s="61"/>
      <c r="Q1355" s="61"/>
      <c r="R1355" s="61"/>
      <c r="S1355" s="61"/>
      <c r="T1355" s="61"/>
      <c r="U1355" s="61"/>
      <c r="V1355" s="61"/>
      <c r="W1355" s="61"/>
      <c r="X1355" s="61"/>
      <c r="Y1355" s="61"/>
      <c r="Z1355" s="61"/>
      <c r="AA1355" s="61"/>
      <c r="AB1355" s="61"/>
      <c r="AC1355" s="61"/>
      <c r="AD1355" s="61"/>
      <c r="AE1355" s="61"/>
      <c r="AF1355" s="61"/>
      <c r="AG1355" s="61"/>
      <c r="AH1355" s="61"/>
      <c r="AI1355" s="61"/>
      <c r="AJ1355" s="61"/>
      <c r="AK1355" s="61"/>
      <c r="AL1355" s="61"/>
      <c r="AM1355" s="61"/>
      <c r="AN1355" s="61"/>
      <c r="AO1355" s="61"/>
      <c r="AP1355" s="61"/>
      <c r="AQ1355" s="61"/>
      <c r="AR1355" s="61"/>
      <c r="AS1355" s="61"/>
      <c r="AT1355" s="61"/>
      <c r="AU1355" s="61"/>
      <c r="AV1355" s="61"/>
      <c r="AW1355" s="61"/>
      <c r="AX1355" s="61"/>
      <c r="AY1355" s="61"/>
      <c r="AZ1355" s="61"/>
      <c r="BA1355" s="61"/>
      <c r="BB1355" s="61"/>
      <c r="BC1355" s="61"/>
      <c r="BD1355" s="61"/>
      <c r="BE1355" s="61"/>
      <c r="BF1355" s="61"/>
      <c r="BG1355" s="61"/>
      <c r="BH1355" s="61"/>
      <c r="BI1355" s="61"/>
      <c r="BJ1355" s="61"/>
      <c r="BK1355" s="61"/>
      <c r="BL1355" s="61"/>
      <c r="BM1355" s="61"/>
      <c r="BN1355" s="61"/>
      <c r="BO1355" s="61"/>
      <c r="BP1355" s="61"/>
      <c r="BQ1355" s="61"/>
      <c r="BR1355" s="61"/>
      <c r="BS1355" s="61"/>
      <c r="BT1355" s="61"/>
      <c r="BU1355" s="61"/>
      <c r="BV1355" s="61"/>
      <c r="BW1355" s="61"/>
      <c r="BX1355" s="61"/>
      <c r="BY1355" s="61"/>
      <c r="BZ1355" s="61"/>
      <c r="CA1355" s="61"/>
      <c r="CB1355" s="61"/>
      <c r="CC1355" s="61"/>
      <c r="CD1355" s="61"/>
      <c r="CE1355" s="61"/>
      <c r="CF1355" s="61"/>
      <c r="CG1355" s="61"/>
    </row>
    <row r="1356" spans="1:85" s="75" customFormat="1">
      <c r="A1356" s="60"/>
      <c r="B1356" s="60"/>
      <c r="C1356" s="74"/>
      <c r="D1356" s="74"/>
      <c r="E1356" s="74"/>
      <c r="F1356" s="74"/>
      <c r="G1356" s="73"/>
      <c r="H1356" s="73"/>
      <c r="I1356" s="73"/>
      <c r="J1356" s="60"/>
      <c r="K1356" s="61"/>
      <c r="L1356" s="61"/>
      <c r="M1356" s="61"/>
      <c r="N1356" s="61"/>
      <c r="O1356" s="61"/>
      <c r="P1356" s="61"/>
      <c r="Q1356" s="61"/>
      <c r="R1356" s="61"/>
      <c r="S1356" s="61"/>
      <c r="T1356" s="61"/>
      <c r="U1356" s="61"/>
      <c r="V1356" s="61"/>
      <c r="W1356" s="61"/>
      <c r="X1356" s="61"/>
      <c r="Y1356" s="61"/>
      <c r="Z1356" s="61"/>
      <c r="AA1356" s="61"/>
      <c r="AB1356" s="61"/>
      <c r="AC1356" s="61"/>
      <c r="AD1356" s="61"/>
      <c r="AE1356" s="61"/>
      <c r="AF1356" s="61"/>
      <c r="AG1356" s="61"/>
      <c r="AH1356" s="61"/>
      <c r="AI1356" s="61"/>
      <c r="AJ1356" s="61"/>
      <c r="AK1356" s="61"/>
      <c r="AL1356" s="61"/>
      <c r="AM1356" s="61"/>
      <c r="AN1356" s="61"/>
      <c r="AO1356" s="61"/>
      <c r="AP1356" s="61"/>
      <c r="AQ1356" s="61"/>
      <c r="AR1356" s="61"/>
      <c r="AS1356" s="61"/>
      <c r="AT1356" s="61"/>
      <c r="AU1356" s="61"/>
      <c r="AV1356" s="61"/>
      <c r="AW1356" s="61"/>
      <c r="AX1356" s="61"/>
      <c r="AY1356" s="61"/>
      <c r="AZ1356" s="61"/>
      <c r="BA1356" s="61"/>
      <c r="BB1356" s="61"/>
      <c r="BC1356" s="61"/>
      <c r="BD1356" s="61"/>
      <c r="BE1356" s="61"/>
      <c r="BF1356" s="61"/>
      <c r="BG1356" s="61"/>
      <c r="BH1356" s="61"/>
      <c r="BI1356" s="61"/>
      <c r="BJ1356" s="61"/>
      <c r="BK1356" s="61"/>
      <c r="BL1356" s="61"/>
      <c r="BM1356" s="61"/>
      <c r="BN1356" s="61"/>
      <c r="BO1356" s="61"/>
      <c r="BP1356" s="61"/>
      <c r="BQ1356" s="61"/>
      <c r="BR1356" s="61"/>
      <c r="BS1356" s="61"/>
      <c r="BT1356" s="61"/>
      <c r="BU1356" s="61"/>
      <c r="BV1356" s="61"/>
      <c r="BW1356" s="61"/>
      <c r="BX1356" s="61"/>
      <c r="BY1356" s="61"/>
      <c r="BZ1356" s="61"/>
      <c r="CA1356" s="61"/>
      <c r="CB1356" s="61"/>
      <c r="CC1356" s="61"/>
      <c r="CD1356" s="61"/>
      <c r="CE1356" s="61"/>
      <c r="CF1356" s="61"/>
      <c r="CG1356" s="61"/>
    </row>
    <row r="1357" spans="1:85" s="75" customFormat="1">
      <c r="A1357" s="60"/>
      <c r="B1357" s="60"/>
      <c r="C1357" s="74"/>
      <c r="D1357" s="74"/>
      <c r="E1357" s="74"/>
      <c r="F1357" s="74"/>
      <c r="G1357" s="73"/>
      <c r="H1357" s="73"/>
      <c r="I1357" s="73"/>
      <c r="J1357" s="60"/>
      <c r="K1357" s="61"/>
      <c r="L1357" s="61"/>
      <c r="M1357" s="61"/>
      <c r="N1357" s="61"/>
      <c r="O1357" s="61"/>
      <c r="P1357" s="61"/>
      <c r="Q1357" s="61"/>
      <c r="R1357" s="61"/>
      <c r="S1357" s="61"/>
      <c r="T1357" s="61"/>
      <c r="U1357" s="61"/>
      <c r="V1357" s="61"/>
      <c r="W1357" s="61"/>
      <c r="X1357" s="61"/>
      <c r="Y1357" s="61"/>
      <c r="Z1357" s="61"/>
      <c r="AA1357" s="61"/>
      <c r="AB1357" s="61"/>
      <c r="AC1357" s="61"/>
      <c r="AD1357" s="61"/>
      <c r="AE1357" s="61"/>
      <c r="AF1357" s="61"/>
      <c r="AG1357" s="61"/>
      <c r="AH1357" s="61"/>
      <c r="AI1357" s="61"/>
      <c r="AJ1357" s="61"/>
      <c r="AK1357" s="61"/>
      <c r="AL1357" s="61"/>
      <c r="AM1357" s="61"/>
      <c r="AN1357" s="61"/>
      <c r="AO1357" s="61"/>
      <c r="AP1357" s="61"/>
      <c r="AQ1357" s="61"/>
      <c r="AR1357" s="61"/>
      <c r="AS1357" s="61"/>
      <c r="AT1357" s="61"/>
      <c r="AU1357" s="61"/>
      <c r="AV1357" s="61"/>
      <c r="AW1357" s="61"/>
      <c r="AX1357" s="61"/>
      <c r="AY1357" s="61"/>
      <c r="AZ1357" s="61"/>
      <c r="BA1357" s="61"/>
      <c r="BB1357" s="61"/>
      <c r="BC1357" s="61"/>
      <c r="BD1357" s="61"/>
      <c r="BE1357" s="61"/>
      <c r="BF1357" s="61"/>
      <c r="BG1357" s="61"/>
      <c r="BH1357" s="61"/>
      <c r="BI1357" s="61"/>
      <c r="BJ1357" s="61"/>
      <c r="BK1357" s="61"/>
      <c r="BL1357" s="61"/>
      <c r="BM1357" s="61"/>
      <c r="BN1357" s="61"/>
      <c r="BO1357" s="61"/>
      <c r="BP1357" s="61"/>
      <c r="BQ1357" s="61"/>
      <c r="BR1357" s="61"/>
      <c r="BS1357" s="61"/>
      <c r="BT1357" s="61"/>
      <c r="BU1357" s="61"/>
      <c r="BV1357" s="61"/>
      <c r="BW1357" s="61"/>
      <c r="BX1357" s="61"/>
      <c r="BY1357" s="61"/>
      <c r="BZ1357" s="61"/>
      <c r="CA1357" s="61"/>
      <c r="CB1357" s="61"/>
      <c r="CC1357" s="61"/>
      <c r="CD1357" s="61"/>
      <c r="CE1357" s="61"/>
      <c r="CF1357" s="61"/>
      <c r="CG1357" s="61"/>
    </row>
    <row r="1358" spans="1:85" s="75" customFormat="1">
      <c r="A1358" s="60"/>
      <c r="B1358" s="60"/>
      <c r="C1358" s="74"/>
      <c r="D1358" s="74"/>
      <c r="E1358" s="74"/>
      <c r="F1358" s="74"/>
      <c r="G1358" s="73"/>
      <c r="H1358" s="73"/>
      <c r="I1358" s="73"/>
      <c r="J1358" s="60"/>
      <c r="K1358" s="61"/>
      <c r="L1358" s="61"/>
      <c r="M1358" s="61"/>
      <c r="N1358" s="61"/>
      <c r="O1358" s="61"/>
      <c r="P1358" s="61"/>
      <c r="Q1358" s="61"/>
      <c r="R1358" s="61"/>
      <c r="S1358" s="61"/>
      <c r="T1358" s="61"/>
      <c r="U1358" s="61"/>
      <c r="V1358" s="61"/>
      <c r="W1358" s="61"/>
      <c r="X1358" s="61"/>
      <c r="Y1358" s="61"/>
      <c r="Z1358" s="61"/>
      <c r="AA1358" s="61"/>
      <c r="AB1358" s="61"/>
      <c r="AC1358" s="61"/>
      <c r="AD1358" s="61"/>
      <c r="AE1358" s="61"/>
      <c r="AF1358" s="61"/>
      <c r="AG1358" s="61"/>
      <c r="AH1358" s="61"/>
      <c r="AI1358" s="61"/>
      <c r="AJ1358" s="61"/>
      <c r="AK1358" s="61"/>
      <c r="AL1358" s="61"/>
      <c r="AM1358" s="61"/>
      <c r="AN1358" s="61"/>
      <c r="AO1358" s="61"/>
      <c r="AP1358" s="61"/>
      <c r="AQ1358" s="61"/>
      <c r="AR1358" s="61"/>
      <c r="AS1358" s="61"/>
      <c r="AT1358" s="61"/>
      <c r="AU1358" s="61"/>
      <c r="AV1358" s="61"/>
      <c r="AW1358" s="61"/>
      <c r="AX1358" s="61"/>
      <c r="AY1358" s="61"/>
      <c r="AZ1358" s="61"/>
      <c r="BA1358" s="61"/>
      <c r="BB1358" s="61"/>
      <c r="BC1358" s="61"/>
      <c r="BD1358" s="61"/>
      <c r="BE1358" s="61"/>
      <c r="BF1358" s="61"/>
      <c r="BG1358" s="61"/>
      <c r="BH1358" s="61"/>
      <c r="BI1358" s="61"/>
      <c r="BJ1358" s="61"/>
      <c r="BK1358" s="61"/>
      <c r="BL1358" s="61"/>
      <c r="BM1358" s="61"/>
      <c r="BN1358" s="61"/>
      <c r="BO1358" s="61"/>
      <c r="BP1358" s="61"/>
      <c r="BQ1358" s="61"/>
      <c r="BR1358" s="61"/>
      <c r="BS1358" s="61"/>
      <c r="BT1358" s="61"/>
      <c r="BU1358" s="61"/>
      <c r="BV1358" s="61"/>
      <c r="BW1358" s="61"/>
      <c r="BX1358" s="61"/>
      <c r="BY1358" s="61"/>
      <c r="BZ1358" s="61"/>
      <c r="CA1358" s="61"/>
      <c r="CB1358" s="61"/>
      <c r="CC1358" s="61"/>
      <c r="CD1358" s="61"/>
      <c r="CE1358" s="61"/>
      <c r="CF1358" s="61"/>
      <c r="CG1358" s="61"/>
    </row>
    <row r="1359" spans="1:85" s="75" customFormat="1">
      <c r="A1359" s="60"/>
      <c r="B1359" s="60"/>
      <c r="C1359" s="74"/>
      <c r="D1359" s="74"/>
      <c r="E1359" s="74"/>
      <c r="F1359" s="74"/>
      <c r="G1359" s="73"/>
      <c r="H1359" s="73"/>
      <c r="I1359" s="73"/>
      <c r="J1359" s="60"/>
      <c r="K1359" s="61"/>
      <c r="L1359" s="61"/>
      <c r="M1359" s="61"/>
      <c r="N1359" s="61"/>
      <c r="O1359" s="61"/>
      <c r="P1359" s="61"/>
      <c r="Q1359" s="61"/>
      <c r="R1359" s="61"/>
      <c r="S1359" s="61"/>
      <c r="T1359" s="61"/>
      <c r="U1359" s="61"/>
      <c r="V1359" s="61"/>
      <c r="W1359" s="61"/>
      <c r="X1359" s="61"/>
      <c r="Y1359" s="61"/>
      <c r="Z1359" s="61"/>
      <c r="AA1359" s="61"/>
      <c r="AB1359" s="61"/>
      <c r="AC1359" s="61"/>
      <c r="AD1359" s="61"/>
      <c r="AE1359" s="61"/>
      <c r="AF1359" s="61"/>
      <c r="AG1359" s="61"/>
      <c r="AH1359" s="61"/>
      <c r="AI1359" s="61"/>
      <c r="AJ1359" s="61"/>
      <c r="AK1359" s="61"/>
      <c r="AL1359" s="61"/>
      <c r="AM1359" s="61"/>
      <c r="AN1359" s="61"/>
      <c r="AO1359" s="61"/>
      <c r="AP1359" s="61"/>
      <c r="AQ1359" s="61"/>
      <c r="AR1359" s="61"/>
      <c r="AS1359" s="61"/>
      <c r="AT1359" s="61"/>
      <c r="AU1359" s="61"/>
      <c r="AV1359" s="61"/>
      <c r="AW1359" s="61"/>
      <c r="AX1359" s="61"/>
      <c r="AY1359" s="61"/>
      <c r="AZ1359" s="61"/>
      <c r="BA1359" s="61"/>
      <c r="BB1359" s="61"/>
      <c r="BC1359" s="61"/>
      <c r="BD1359" s="61"/>
      <c r="BE1359" s="61"/>
      <c r="BF1359" s="61"/>
      <c r="BG1359" s="61"/>
      <c r="BH1359" s="61"/>
      <c r="BI1359" s="61"/>
      <c r="BJ1359" s="61"/>
      <c r="BK1359" s="61"/>
      <c r="BL1359" s="61"/>
      <c r="BM1359" s="61"/>
      <c r="BN1359" s="61"/>
      <c r="BO1359" s="61"/>
      <c r="BP1359" s="61"/>
      <c r="BQ1359" s="61"/>
      <c r="BR1359" s="61"/>
      <c r="BS1359" s="61"/>
      <c r="BT1359" s="61"/>
      <c r="BU1359" s="61"/>
      <c r="BV1359" s="61"/>
      <c r="BW1359" s="61"/>
      <c r="BX1359" s="61"/>
      <c r="BY1359" s="61"/>
      <c r="BZ1359" s="61"/>
      <c r="CA1359" s="61"/>
      <c r="CB1359" s="61"/>
      <c r="CC1359" s="61"/>
      <c r="CD1359" s="61"/>
      <c r="CE1359" s="61"/>
      <c r="CF1359" s="61"/>
      <c r="CG1359" s="61"/>
    </row>
    <row r="1360" spans="1:85" s="75" customFormat="1">
      <c r="A1360" s="60"/>
      <c r="B1360" s="60"/>
      <c r="C1360" s="74"/>
      <c r="D1360" s="74"/>
      <c r="E1360" s="74"/>
      <c r="F1360" s="74"/>
      <c r="G1360" s="73"/>
      <c r="H1360" s="73"/>
      <c r="I1360" s="73"/>
      <c r="J1360" s="60"/>
      <c r="K1360" s="61"/>
      <c r="L1360" s="61"/>
      <c r="M1360" s="61"/>
      <c r="N1360" s="61"/>
      <c r="O1360" s="61"/>
      <c r="P1360" s="61"/>
      <c r="Q1360" s="61"/>
      <c r="R1360" s="61"/>
      <c r="S1360" s="61"/>
      <c r="T1360" s="61"/>
      <c r="U1360" s="61"/>
      <c r="V1360" s="61"/>
      <c r="W1360" s="61"/>
      <c r="X1360" s="61"/>
      <c r="Y1360" s="61"/>
      <c r="Z1360" s="61"/>
      <c r="AA1360" s="61"/>
      <c r="AB1360" s="61"/>
      <c r="AC1360" s="61"/>
      <c r="AD1360" s="61"/>
      <c r="AE1360" s="61"/>
      <c r="AF1360" s="61"/>
      <c r="AG1360" s="61"/>
      <c r="AH1360" s="61"/>
      <c r="AI1360" s="61"/>
      <c r="AJ1360" s="61"/>
      <c r="AK1360" s="61"/>
      <c r="AL1360" s="61"/>
      <c r="AM1360" s="61"/>
      <c r="AN1360" s="61"/>
      <c r="AO1360" s="61"/>
      <c r="AP1360" s="61"/>
      <c r="AQ1360" s="61"/>
      <c r="AR1360" s="61"/>
      <c r="AS1360" s="61"/>
      <c r="AT1360" s="61"/>
      <c r="AU1360" s="61"/>
      <c r="AV1360" s="61"/>
      <c r="AW1360" s="61"/>
      <c r="AX1360" s="61"/>
      <c r="AY1360" s="61"/>
      <c r="AZ1360" s="61"/>
      <c r="BA1360" s="61"/>
      <c r="BB1360" s="61"/>
      <c r="BC1360" s="61"/>
      <c r="BD1360" s="61"/>
      <c r="BE1360" s="61"/>
      <c r="BF1360" s="61"/>
      <c r="BG1360" s="61"/>
      <c r="BH1360" s="61"/>
      <c r="BI1360" s="61"/>
      <c r="BJ1360" s="61"/>
      <c r="BK1360" s="61"/>
      <c r="BL1360" s="61"/>
      <c r="BM1360" s="61"/>
      <c r="BN1360" s="61"/>
      <c r="BO1360" s="61"/>
      <c r="BP1360" s="61"/>
      <c r="BQ1360" s="61"/>
      <c r="BR1360" s="61"/>
      <c r="BS1360" s="61"/>
      <c r="BT1360" s="61"/>
      <c r="BU1360" s="61"/>
      <c r="BV1360" s="61"/>
      <c r="BW1360" s="61"/>
      <c r="BX1360" s="61"/>
      <c r="BY1360" s="61"/>
      <c r="BZ1360" s="61"/>
      <c r="CA1360" s="61"/>
      <c r="CB1360" s="61"/>
      <c r="CC1360" s="61"/>
      <c r="CD1360" s="61"/>
      <c r="CE1360" s="61"/>
      <c r="CF1360" s="61"/>
      <c r="CG1360" s="61"/>
    </row>
    <row r="1361" spans="1:85" s="75" customFormat="1">
      <c r="A1361" s="60"/>
      <c r="B1361" s="60"/>
      <c r="C1361" s="74"/>
      <c r="D1361" s="74"/>
      <c r="E1361" s="74"/>
      <c r="F1361" s="74"/>
      <c r="G1361" s="73"/>
      <c r="H1361" s="73"/>
      <c r="I1361" s="73"/>
      <c r="J1361" s="60"/>
      <c r="K1361" s="61"/>
      <c r="L1361" s="61"/>
      <c r="M1361" s="61"/>
      <c r="N1361" s="61"/>
      <c r="O1361" s="61"/>
      <c r="P1361" s="61"/>
      <c r="Q1361" s="61"/>
      <c r="R1361" s="61"/>
      <c r="S1361" s="61"/>
      <c r="T1361" s="61"/>
      <c r="U1361" s="61"/>
      <c r="V1361" s="61"/>
      <c r="W1361" s="61"/>
      <c r="X1361" s="61"/>
      <c r="Y1361" s="61"/>
      <c r="Z1361" s="61"/>
      <c r="AA1361" s="61"/>
      <c r="AB1361" s="61"/>
      <c r="AC1361" s="61"/>
      <c r="AD1361" s="61"/>
      <c r="AE1361" s="61"/>
      <c r="AF1361" s="61"/>
      <c r="AG1361" s="61"/>
      <c r="AH1361" s="61"/>
      <c r="AI1361" s="61"/>
      <c r="AJ1361" s="61"/>
      <c r="AK1361" s="61"/>
      <c r="AL1361" s="61"/>
      <c r="AM1361" s="61"/>
      <c r="AN1361" s="61"/>
      <c r="AO1361" s="61"/>
      <c r="AP1361" s="61"/>
      <c r="AQ1361" s="61"/>
      <c r="AR1361" s="61"/>
      <c r="AS1361" s="61"/>
      <c r="AT1361" s="61"/>
      <c r="AU1361" s="61"/>
      <c r="AV1361" s="61"/>
      <c r="AW1361" s="61"/>
      <c r="AX1361" s="61"/>
      <c r="AY1361" s="61"/>
      <c r="AZ1361" s="61"/>
      <c r="BA1361" s="61"/>
      <c r="BB1361" s="61"/>
      <c r="BC1361" s="61"/>
      <c r="BD1361" s="61"/>
      <c r="BE1361" s="61"/>
      <c r="BF1361" s="61"/>
      <c r="BG1361" s="61"/>
      <c r="BH1361" s="61"/>
      <c r="BI1361" s="61"/>
      <c r="BJ1361" s="61"/>
      <c r="BK1361" s="61"/>
      <c r="BL1361" s="61"/>
      <c r="BM1361" s="61"/>
      <c r="BN1361" s="61"/>
      <c r="BO1361" s="61"/>
      <c r="BP1361" s="61"/>
      <c r="BQ1361" s="61"/>
      <c r="BR1361" s="61"/>
      <c r="BS1361" s="61"/>
      <c r="BT1361" s="61"/>
      <c r="BU1361" s="61"/>
      <c r="BV1361" s="61"/>
      <c r="BW1361" s="61"/>
      <c r="BX1361" s="61"/>
      <c r="BY1361" s="61"/>
      <c r="BZ1361" s="61"/>
      <c r="CA1361" s="61"/>
      <c r="CB1361" s="61"/>
      <c r="CC1361" s="61"/>
      <c r="CD1361" s="61"/>
      <c r="CE1361" s="61"/>
      <c r="CF1361" s="61"/>
      <c r="CG1361" s="61"/>
    </row>
    <row r="1362" spans="1:85" s="75" customFormat="1">
      <c r="A1362" s="60"/>
      <c r="B1362" s="60"/>
      <c r="C1362" s="74"/>
      <c r="D1362" s="74"/>
      <c r="E1362" s="74"/>
      <c r="F1362" s="74"/>
      <c r="G1362" s="73"/>
      <c r="H1362" s="73"/>
      <c r="I1362" s="73"/>
      <c r="J1362" s="60"/>
      <c r="K1362" s="61"/>
      <c r="L1362" s="61"/>
      <c r="M1362" s="61"/>
      <c r="N1362" s="61"/>
      <c r="O1362" s="61"/>
      <c r="P1362" s="61"/>
      <c r="Q1362" s="61"/>
      <c r="R1362" s="61"/>
      <c r="S1362" s="61"/>
      <c r="T1362" s="61"/>
      <c r="U1362" s="61"/>
      <c r="V1362" s="61"/>
      <c r="W1362" s="61"/>
      <c r="X1362" s="61"/>
      <c r="Y1362" s="61"/>
      <c r="Z1362" s="61"/>
      <c r="AA1362" s="61"/>
      <c r="AB1362" s="61"/>
      <c r="AC1362" s="61"/>
      <c r="AD1362" s="61"/>
      <c r="AE1362" s="61"/>
      <c r="AF1362" s="61"/>
      <c r="AG1362" s="61"/>
      <c r="AH1362" s="61"/>
      <c r="AI1362" s="61"/>
      <c r="AJ1362" s="61"/>
      <c r="AK1362" s="61"/>
      <c r="AL1362" s="61"/>
      <c r="AM1362" s="61"/>
      <c r="AN1362" s="61"/>
      <c r="AO1362" s="61"/>
      <c r="AP1362" s="61"/>
      <c r="AQ1362" s="61"/>
      <c r="AR1362" s="61"/>
      <c r="AS1362" s="61"/>
      <c r="AT1362" s="61"/>
      <c r="AU1362" s="61"/>
      <c r="AV1362" s="61"/>
      <c r="AW1362" s="61"/>
      <c r="AX1362" s="61"/>
      <c r="AY1362" s="61"/>
      <c r="AZ1362" s="61"/>
      <c r="BA1362" s="61"/>
      <c r="BB1362" s="61"/>
      <c r="BC1362" s="61"/>
      <c r="BD1362" s="61"/>
      <c r="BE1362" s="61"/>
      <c r="BF1362" s="61"/>
      <c r="BG1362" s="61"/>
      <c r="BH1362" s="61"/>
      <c r="BI1362" s="61"/>
      <c r="BJ1362" s="61"/>
      <c r="BK1362" s="61"/>
      <c r="BL1362" s="61"/>
      <c r="BM1362" s="61"/>
      <c r="BN1362" s="61"/>
      <c r="BO1362" s="61"/>
      <c r="BP1362" s="61"/>
      <c r="BQ1362" s="61"/>
      <c r="BR1362" s="61"/>
      <c r="BS1362" s="61"/>
      <c r="BT1362" s="61"/>
      <c r="BU1362" s="61"/>
      <c r="BV1362" s="61"/>
      <c r="BW1362" s="61"/>
      <c r="BX1362" s="61"/>
      <c r="BY1362" s="61"/>
      <c r="BZ1362" s="61"/>
      <c r="CA1362" s="61"/>
      <c r="CB1362" s="61"/>
      <c r="CC1362" s="61"/>
      <c r="CD1362" s="61"/>
      <c r="CE1362" s="61"/>
      <c r="CF1362" s="61"/>
      <c r="CG1362" s="61"/>
    </row>
    <row r="1363" spans="1:85" s="75" customFormat="1">
      <c r="A1363" s="60"/>
      <c r="B1363" s="60"/>
      <c r="C1363" s="74"/>
      <c r="D1363" s="74"/>
      <c r="E1363" s="74"/>
      <c r="F1363" s="74"/>
      <c r="G1363" s="73"/>
      <c r="H1363" s="73"/>
      <c r="I1363" s="73"/>
      <c r="J1363" s="60"/>
      <c r="K1363" s="61"/>
      <c r="L1363" s="61"/>
      <c r="M1363" s="61"/>
      <c r="N1363" s="61"/>
      <c r="O1363" s="61"/>
      <c r="P1363" s="61"/>
      <c r="Q1363" s="61"/>
      <c r="R1363" s="61"/>
      <c r="S1363" s="61"/>
      <c r="T1363" s="61"/>
      <c r="U1363" s="61"/>
      <c r="V1363" s="61"/>
      <c r="W1363" s="61"/>
      <c r="X1363" s="61"/>
      <c r="Y1363" s="61"/>
      <c r="Z1363" s="61"/>
      <c r="AA1363" s="61"/>
      <c r="AB1363" s="61"/>
      <c r="AC1363" s="61"/>
      <c r="AD1363" s="61"/>
      <c r="AE1363" s="61"/>
      <c r="AF1363" s="61"/>
      <c r="AG1363" s="61"/>
      <c r="AH1363" s="61"/>
      <c r="AI1363" s="61"/>
      <c r="AJ1363" s="61"/>
      <c r="AK1363" s="61"/>
      <c r="AL1363" s="61"/>
      <c r="AM1363" s="61"/>
      <c r="AN1363" s="61"/>
      <c r="AO1363" s="61"/>
      <c r="AP1363" s="61"/>
      <c r="AQ1363" s="61"/>
      <c r="AR1363" s="61"/>
      <c r="AS1363" s="61"/>
      <c r="AT1363" s="61"/>
      <c r="AU1363" s="61"/>
      <c r="AV1363" s="61"/>
      <c r="AW1363" s="61"/>
      <c r="AX1363" s="61"/>
      <c r="AY1363" s="61"/>
      <c r="AZ1363" s="61"/>
      <c r="BA1363" s="61"/>
      <c r="BB1363" s="61"/>
      <c r="BC1363" s="61"/>
      <c r="BD1363" s="61"/>
      <c r="BE1363" s="61"/>
      <c r="BF1363" s="61"/>
      <c r="BG1363" s="61"/>
      <c r="BH1363" s="61"/>
      <c r="BI1363" s="61"/>
      <c r="BJ1363" s="61"/>
      <c r="BK1363" s="61"/>
      <c r="BL1363" s="61"/>
      <c r="BM1363" s="61"/>
      <c r="BN1363" s="61"/>
      <c r="BO1363" s="61"/>
      <c r="BP1363" s="61"/>
      <c r="BQ1363" s="61"/>
      <c r="BR1363" s="61"/>
      <c r="BS1363" s="61"/>
      <c r="BT1363" s="61"/>
      <c r="BU1363" s="61"/>
      <c r="BV1363" s="61"/>
      <c r="BW1363" s="61"/>
      <c r="BX1363" s="61"/>
      <c r="BY1363" s="61"/>
      <c r="BZ1363" s="61"/>
      <c r="CA1363" s="61"/>
      <c r="CB1363" s="61"/>
      <c r="CC1363" s="61"/>
      <c r="CD1363" s="61"/>
      <c r="CE1363" s="61"/>
      <c r="CF1363" s="61"/>
      <c r="CG1363" s="61"/>
    </row>
    <row r="1364" spans="1:85" s="75" customFormat="1">
      <c r="A1364" s="60"/>
      <c r="B1364" s="60"/>
      <c r="C1364" s="74"/>
      <c r="D1364" s="74"/>
      <c r="E1364" s="74"/>
      <c r="F1364" s="74"/>
      <c r="G1364" s="73"/>
      <c r="H1364" s="73"/>
      <c r="I1364" s="73"/>
      <c r="J1364" s="60"/>
      <c r="K1364" s="61"/>
      <c r="L1364" s="61"/>
      <c r="M1364" s="61"/>
      <c r="N1364" s="61"/>
      <c r="O1364" s="61"/>
      <c r="P1364" s="61"/>
      <c r="Q1364" s="61"/>
      <c r="R1364" s="61"/>
      <c r="S1364" s="61"/>
      <c r="T1364" s="61"/>
      <c r="U1364" s="61"/>
      <c r="V1364" s="61"/>
      <c r="W1364" s="61"/>
      <c r="X1364" s="61"/>
      <c r="Y1364" s="61"/>
      <c r="Z1364" s="61"/>
      <c r="AA1364" s="61"/>
      <c r="AB1364" s="61"/>
      <c r="AC1364" s="61"/>
      <c r="AD1364" s="61"/>
      <c r="AE1364" s="61"/>
      <c r="AF1364" s="61"/>
      <c r="AG1364" s="61"/>
      <c r="AH1364" s="61"/>
      <c r="AI1364" s="61"/>
      <c r="AJ1364" s="61"/>
      <c r="AK1364" s="61"/>
      <c r="AL1364" s="61"/>
      <c r="AM1364" s="61"/>
      <c r="AN1364" s="61"/>
      <c r="AO1364" s="61"/>
      <c r="AP1364" s="61"/>
      <c r="AQ1364" s="61"/>
      <c r="AR1364" s="61"/>
      <c r="AS1364" s="61"/>
      <c r="AT1364" s="61"/>
      <c r="AU1364" s="61"/>
      <c r="AV1364" s="61"/>
      <c r="AW1364" s="61"/>
      <c r="AX1364" s="61"/>
      <c r="AY1364" s="61"/>
      <c r="AZ1364" s="61"/>
      <c r="BA1364" s="61"/>
      <c r="BB1364" s="61"/>
      <c r="BC1364" s="61"/>
      <c r="BD1364" s="61"/>
      <c r="BE1364" s="61"/>
      <c r="BF1364" s="61"/>
      <c r="BG1364" s="61"/>
      <c r="BH1364" s="61"/>
      <c r="BI1364" s="61"/>
      <c r="BJ1364" s="61"/>
      <c r="BK1364" s="61"/>
      <c r="BL1364" s="61"/>
      <c r="BM1364" s="61"/>
      <c r="BN1364" s="61"/>
      <c r="BO1364" s="61"/>
      <c r="BP1364" s="61"/>
      <c r="BQ1364" s="61"/>
      <c r="BR1364" s="61"/>
      <c r="BS1364" s="61"/>
      <c r="BT1364" s="61"/>
      <c r="BU1364" s="61"/>
      <c r="BV1364" s="61"/>
      <c r="BW1364" s="61"/>
      <c r="BX1364" s="61"/>
      <c r="BY1364" s="61"/>
      <c r="BZ1364" s="61"/>
      <c r="CA1364" s="61"/>
      <c r="CB1364" s="61"/>
      <c r="CC1364" s="61"/>
      <c r="CD1364" s="61"/>
      <c r="CE1364" s="61"/>
      <c r="CF1364" s="61"/>
      <c r="CG1364" s="61"/>
    </row>
    <row r="1365" spans="1:85" s="75" customFormat="1">
      <c r="A1365" s="60"/>
      <c r="B1365" s="60"/>
      <c r="C1365" s="74"/>
      <c r="D1365" s="74"/>
      <c r="E1365" s="74"/>
      <c r="F1365" s="74"/>
      <c r="G1365" s="73"/>
      <c r="H1365" s="73"/>
      <c r="I1365" s="73"/>
      <c r="J1365" s="60"/>
      <c r="K1365" s="61"/>
      <c r="L1365" s="61"/>
      <c r="M1365" s="61"/>
      <c r="N1365" s="61"/>
      <c r="O1365" s="61"/>
      <c r="P1365" s="61"/>
      <c r="Q1365" s="61"/>
      <c r="R1365" s="61"/>
      <c r="S1365" s="61"/>
      <c r="T1365" s="61"/>
      <c r="U1365" s="61"/>
      <c r="V1365" s="61"/>
      <c r="W1365" s="61"/>
      <c r="X1365" s="61"/>
      <c r="Y1365" s="61"/>
      <c r="Z1365" s="61"/>
      <c r="AA1365" s="61"/>
      <c r="AB1365" s="61"/>
      <c r="AC1365" s="61"/>
      <c r="AD1365" s="61"/>
      <c r="AE1365" s="61"/>
      <c r="AF1365" s="61"/>
      <c r="AG1365" s="61"/>
      <c r="AH1365" s="61"/>
      <c r="AI1365" s="61"/>
      <c r="AJ1365" s="61"/>
      <c r="AK1365" s="61"/>
      <c r="AL1365" s="61"/>
      <c r="AM1365" s="61"/>
      <c r="AN1365" s="61"/>
      <c r="AO1365" s="61"/>
      <c r="AP1365" s="61"/>
      <c r="AQ1365" s="61"/>
      <c r="AR1365" s="61"/>
      <c r="AS1365" s="61"/>
      <c r="AT1365" s="61"/>
      <c r="AU1365" s="61"/>
      <c r="AV1365" s="61"/>
      <c r="AW1365" s="61"/>
      <c r="AX1365" s="61"/>
      <c r="AY1365" s="61"/>
      <c r="AZ1365" s="61"/>
      <c r="BA1365" s="61"/>
      <c r="BB1365" s="61"/>
      <c r="BC1365" s="61"/>
      <c r="BD1365" s="61"/>
      <c r="BE1365" s="61"/>
      <c r="BF1365" s="61"/>
      <c r="BG1365" s="61"/>
      <c r="BH1365" s="61"/>
      <c r="BI1365" s="61"/>
      <c r="BJ1365" s="61"/>
      <c r="BK1365" s="61"/>
      <c r="BL1365" s="61"/>
      <c r="BM1365" s="61"/>
      <c r="BN1365" s="61"/>
      <c r="BO1365" s="61"/>
      <c r="BP1365" s="61"/>
      <c r="BQ1365" s="61"/>
      <c r="BR1365" s="61"/>
      <c r="BS1365" s="61"/>
      <c r="BT1365" s="61"/>
      <c r="BU1365" s="61"/>
      <c r="BV1365" s="61"/>
      <c r="BW1365" s="61"/>
      <c r="BX1365" s="61"/>
      <c r="BY1365" s="61"/>
      <c r="BZ1365" s="61"/>
      <c r="CA1365" s="61"/>
      <c r="CB1365" s="61"/>
      <c r="CC1365" s="61"/>
      <c r="CD1365" s="61"/>
      <c r="CE1365" s="61"/>
      <c r="CF1365" s="61"/>
      <c r="CG1365" s="61"/>
    </row>
  </sheetData>
  <mergeCells count="19">
    <mergeCell ref="K1103:O1104"/>
    <mergeCell ref="K1228:O1229"/>
    <mergeCell ref="K580:O581"/>
    <mergeCell ref="K590:O591"/>
    <mergeCell ref="K983:O984"/>
    <mergeCell ref="K986:O987"/>
    <mergeCell ref="K1100:O1101"/>
    <mergeCell ref="A6:J6"/>
    <mergeCell ref="A7:G7"/>
    <mergeCell ref="A8:A10"/>
    <mergeCell ref="B8:B10"/>
    <mergeCell ref="C8:C10"/>
    <mergeCell ref="D8:D10"/>
    <mergeCell ref="E8:E10"/>
    <mergeCell ref="F8:F10"/>
    <mergeCell ref="G9:G10"/>
    <mergeCell ref="H9:H10"/>
    <mergeCell ref="I9:I10"/>
    <mergeCell ref="J9:J10"/>
  </mergeCells>
  <pageMargins left="0.59055118110236227" right="0.19685039370078741" top="0.59055118110236227" bottom="0.39370078740157483" header="0" footer="0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2025-05-05T05:32:25Z</cp:lastPrinted>
  <dcterms:created xsi:type="dcterms:W3CDTF">2004-09-08T09:13:27Z</dcterms:created>
  <dcterms:modified xsi:type="dcterms:W3CDTF">2025-05-05T05:32:28Z</dcterms:modified>
</cp:coreProperties>
</file>