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1355" windowHeight="8700"/>
  </bookViews>
  <sheets>
    <sheet name="к реш." sheetId="9" r:id="rId1"/>
  </sheets>
  <definedNames>
    <definedName name="_xlnm.Print_Area" localSheetId="0">'к реш.'!$A$1:$L$22</definedName>
  </definedNames>
  <calcPr calcId="125725"/>
</workbook>
</file>

<file path=xl/calcChain.xml><?xml version="1.0" encoding="utf-8"?>
<calcChain xmlns="http://schemas.openxmlformats.org/spreadsheetml/2006/main">
  <c r="K20" i="9"/>
  <c r="H20"/>
  <c r="E20"/>
  <c r="J20" l="1"/>
  <c r="G20"/>
  <c r="L11"/>
  <c r="I11"/>
  <c r="F11"/>
  <c r="K10"/>
  <c r="J10"/>
  <c r="H10"/>
  <c r="G10"/>
  <c r="E10"/>
  <c r="D10"/>
  <c r="K12"/>
  <c r="J12"/>
  <c r="H12"/>
  <c r="G12"/>
  <c r="E12"/>
  <c r="D12"/>
  <c r="L13"/>
  <c r="I13"/>
  <c r="F13"/>
  <c r="L20"/>
  <c r="I20"/>
  <c r="F20"/>
  <c r="K19"/>
  <c r="J19"/>
  <c r="H19"/>
  <c r="G19"/>
  <c r="E19"/>
  <c r="D19"/>
  <c r="L15"/>
  <c r="I15"/>
  <c r="E14"/>
  <c r="L18"/>
  <c r="I18"/>
  <c r="F18"/>
  <c r="K17"/>
  <c r="J17"/>
  <c r="H17"/>
  <c r="G17"/>
  <c r="E17"/>
  <c r="D17"/>
  <c r="L16"/>
  <c r="I16"/>
  <c r="F16"/>
  <c r="K14"/>
  <c r="J14"/>
  <c r="H14"/>
  <c r="G14"/>
  <c r="D14"/>
  <c r="F17" l="1"/>
  <c r="I17"/>
  <c r="F10"/>
  <c r="I10"/>
  <c r="L10"/>
  <c r="L17"/>
  <c r="I12"/>
  <c r="K21"/>
  <c r="H21"/>
  <c r="I19"/>
  <c r="G21"/>
  <c r="L19"/>
  <c r="J21"/>
  <c r="E21"/>
  <c r="D21"/>
  <c r="F12"/>
  <c r="L12"/>
  <c r="F19"/>
  <c r="L14"/>
  <c r="F14"/>
  <c r="F15"/>
  <c r="I14"/>
  <c r="I21"/>
  <c r="F21" l="1"/>
  <c r="L21"/>
</calcChain>
</file>

<file path=xl/sharedStrings.xml><?xml version="1.0" encoding="utf-8"?>
<sst xmlns="http://schemas.openxmlformats.org/spreadsheetml/2006/main" count="46" uniqueCount="34">
  <si>
    <t>Наименование</t>
  </si>
  <si>
    <t>Всего</t>
  </si>
  <si>
    <t>Подраз-дел</t>
  </si>
  <si>
    <t>Раз-дел</t>
  </si>
  <si>
    <t>05</t>
  </si>
  <si>
    <t>01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</si>
  <si>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</si>
  <si>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</si>
  <si>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</si>
  <si>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</si>
  <si>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</si>
  <si>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</si>
  <si>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02</t>
  </si>
  <si>
    <t>Коммунальное хозяйство</t>
  </si>
  <si>
    <t>2023 год</t>
  </si>
  <si>
    <t>2024 год</t>
  </si>
  <si>
    <t>сумма, рублей</t>
  </si>
  <si>
    <t>изменения (+,-), рублей</t>
  </si>
  <si>
    <t>10</t>
  </si>
  <si>
    <t>04</t>
  </si>
  <si>
    <t>Социальная политика</t>
  </si>
  <si>
    <t>Охрана семьи и детства</t>
  </si>
  <si>
    <t>Дорожное хозяйство (дорожные фонды)</t>
  </si>
  <si>
    <t>Национальная экономика</t>
  </si>
  <si>
    <t>09</t>
  </si>
  <si>
    <t>Сумма , рублей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</si>
  <si>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2023 год и плановый период 2024 и 2025 годов</t>
  </si>
  <si>
    <t>2025 год</t>
  </si>
  <si>
    <t>Приложение № 7</t>
  </si>
  <si>
    <t xml:space="preserve">01 </t>
  </si>
  <si>
    <t>13</t>
  </si>
  <si>
    <t>Общегосударственные вопросы</t>
  </si>
  <si>
    <t>Другие общегосударственные вопросы</t>
  </si>
  <si>
    <t xml:space="preserve">                        от 22.12.2022  № 60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</si>
</sst>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0.0"/>
  </numFmts>
  <fonts count="1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zoomScaleSheetLayoutView="100" workbookViewId="0">
      <selection activeCell="L4" sqref="L4"/>
    </sheetView>
  </sheetViews>
  <sheetFormatPr defaultColWidth="9.140625" defaultRowHeight="15.75"/>
  <cols>
    <col min="1" max="1" width="37.85546875" style="1" customWidth="1"/>
    <col min="2" max="2" width="7.5703125" style="1" customWidth="1"/>
    <col min="3" max="3" width="7.85546875" style="1" customWidth="1"/>
    <col min="4" max="4" width="13.7109375" style="1" hidden="1" customWidth="1"/>
    <col min="5" max="5" width="13.85546875" style="1" hidden="1" customWidth="1"/>
    <col min="6" max="6" width="15.7109375" style="1" customWidth="1"/>
    <col min="7" max="7" width="13.7109375" style="1" hidden="1" customWidth="1"/>
    <col min="8" max="8" width="13.85546875" style="1" hidden="1" customWidth="1"/>
    <col min="9" max="9" width="15" style="1" customWidth="1"/>
    <col min="10" max="10" width="13.7109375" style="1" hidden="1" customWidth="1"/>
    <col min="11" max="11" width="13.85546875" style="1" hidden="1" customWidth="1"/>
    <col min="12" max="12" width="16" style="1" bestFit="1" customWidth="1"/>
    <col min="13" max="13" width="7" style="1" customWidth="1"/>
    <col min="14" max="16384" width="9.140625" style="1"/>
  </cols>
  <sheetData>
    <row r="1" spans="1:12">
      <c r="I1" s="24"/>
      <c r="J1" s="24"/>
      <c r="K1" s="24"/>
      <c r="L1" s="25" t="s">
        <v>28</v>
      </c>
    </row>
    <row r="2" spans="1:12">
      <c r="I2" s="24"/>
      <c r="J2" s="24"/>
      <c r="K2" s="24"/>
      <c r="L2" s="25" t="s">
        <v>11</v>
      </c>
    </row>
    <row r="3" spans="1:12">
      <c r="I3" s="24"/>
      <c r="J3" s="24"/>
      <c r="K3" s="24"/>
      <c r="L3" s="16" t="s">
        <v>33</v>
      </c>
    </row>
    <row r="4" spans="1:12">
      <c r="J4" s="11"/>
    </row>
    <row r="5" spans="1:12" ht="68.45" customHeight="1">
      <c r="A5" s="28" t="s">
        <v>26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50.4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2" s="12" customFormat="1" ht="21.75" customHeight="1">
      <c r="A7" s="26" t="s">
        <v>0</v>
      </c>
      <c r="B7" s="26" t="s">
        <v>3</v>
      </c>
      <c r="C7" s="26" t="s">
        <v>2</v>
      </c>
      <c r="D7" s="29" t="s">
        <v>25</v>
      </c>
      <c r="E7" s="29"/>
      <c r="F7" s="29"/>
      <c r="G7" s="29"/>
      <c r="H7" s="29"/>
      <c r="I7" s="29"/>
      <c r="J7" s="29"/>
      <c r="K7" s="29"/>
      <c r="L7" s="29"/>
    </row>
    <row r="8" spans="1:12" s="12" customFormat="1" ht="44.25" customHeight="1">
      <c r="A8" s="27"/>
      <c r="B8" s="27"/>
      <c r="C8" s="27"/>
      <c r="D8" s="17" t="s">
        <v>16</v>
      </c>
      <c r="E8" s="17" t="s">
        <v>17</v>
      </c>
      <c r="F8" s="17" t="s">
        <v>14</v>
      </c>
      <c r="G8" s="18" t="s">
        <v>16</v>
      </c>
      <c r="H8" s="18" t="s">
        <v>17</v>
      </c>
      <c r="I8" s="18" t="s">
        <v>15</v>
      </c>
      <c r="J8" s="18" t="s">
        <v>16</v>
      </c>
      <c r="K8" s="18" t="s">
        <v>17</v>
      </c>
      <c r="L8" s="18" t="s">
        <v>27</v>
      </c>
    </row>
    <row r="9" spans="1:12" s="10" customFormat="1" ht="11.25">
      <c r="A9" s="19">
        <v>1</v>
      </c>
      <c r="B9" s="20">
        <v>2</v>
      </c>
      <c r="C9" s="20">
        <v>3</v>
      </c>
      <c r="D9" s="21">
        <v>4</v>
      </c>
      <c r="E9" s="21">
        <v>5</v>
      </c>
      <c r="F9" s="21">
        <v>4</v>
      </c>
      <c r="G9" s="21">
        <v>7</v>
      </c>
      <c r="H9" s="21">
        <v>8</v>
      </c>
      <c r="I9" s="21">
        <v>5</v>
      </c>
      <c r="J9" s="21">
        <v>10</v>
      </c>
      <c r="K9" s="22">
        <v>11</v>
      </c>
      <c r="L9" s="22">
        <v>6</v>
      </c>
    </row>
    <row r="10" spans="1:12" s="5" customFormat="1">
      <c r="A10" s="6" t="s">
        <v>31</v>
      </c>
      <c r="B10" s="7" t="s">
        <v>29</v>
      </c>
      <c r="C10" s="7"/>
      <c r="D10" s="13">
        <f>SUM(D11)</f>
        <v>1255545</v>
      </c>
      <c r="E10" s="13">
        <f>SUM(E11)</f>
        <v>0</v>
      </c>
      <c r="F10" s="13">
        <f>D10+E10</f>
        <v>1255545</v>
      </c>
      <c r="G10" s="13">
        <f t="shared" ref="G10:H12" si="0">SUM(G11)</f>
        <v>0</v>
      </c>
      <c r="H10" s="13">
        <f t="shared" si="0"/>
        <v>0</v>
      </c>
      <c r="I10" s="13">
        <f>G10+H10</f>
        <v>0</v>
      </c>
      <c r="J10" s="13">
        <f t="shared" ref="J10:K12" si="1">SUM(J11)</f>
        <v>0</v>
      </c>
      <c r="K10" s="13">
        <f t="shared" si="1"/>
        <v>0</v>
      </c>
      <c r="L10" s="13">
        <f>J10+K10</f>
        <v>0</v>
      </c>
    </row>
    <row r="11" spans="1:12" ht="31.5">
      <c r="A11" s="9" t="s">
        <v>32</v>
      </c>
      <c r="B11" s="8" t="s">
        <v>5</v>
      </c>
      <c r="C11" s="8" t="s">
        <v>30</v>
      </c>
      <c r="D11" s="14">
        <v>1255545</v>
      </c>
      <c r="E11" s="14"/>
      <c r="F11" s="14">
        <f t="shared" ref="F11" si="2">D11+E11</f>
        <v>1255545</v>
      </c>
      <c r="G11" s="14"/>
      <c r="H11" s="14"/>
      <c r="I11" s="14">
        <f t="shared" ref="I11" si="3">G11+H11</f>
        <v>0</v>
      </c>
      <c r="J11" s="14"/>
      <c r="K11" s="14"/>
      <c r="L11" s="14">
        <f t="shared" ref="L11" si="4">J11+K11</f>
        <v>0</v>
      </c>
    </row>
    <row r="12" spans="1:12" s="5" customFormat="1">
      <c r="A12" s="6" t="s">
        <v>23</v>
      </c>
      <c r="B12" s="7" t="s">
        <v>19</v>
      </c>
      <c r="C12" s="7"/>
      <c r="D12" s="13">
        <f>SUM(D13)</f>
        <v>200000</v>
      </c>
      <c r="E12" s="13">
        <f>SUM(E13)</f>
        <v>0</v>
      </c>
      <c r="F12" s="13">
        <f>D12+E12</f>
        <v>200000</v>
      </c>
      <c r="G12" s="13">
        <f t="shared" si="0"/>
        <v>0</v>
      </c>
      <c r="H12" s="13">
        <f t="shared" si="0"/>
        <v>0</v>
      </c>
      <c r="I12" s="13">
        <f>G12+H12</f>
        <v>0</v>
      </c>
      <c r="J12" s="13">
        <f t="shared" si="1"/>
        <v>0</v>
      </c>
      <c r="K12" s="13">
        <f t="shared" si="1"/>
        <v>0</v>
      </c>
      <c r="L12" s="13">
        <f>J12+K12</f>
        <v>0</v>
      </c>
    </row>
    <row r="13" spans="1:12" ht="31.5">
      <c r="A13" s="9" t="s">
        <v>22</v>
      </c>
      <c r="B13" s="8" t="s">
        <v>19</v>
      </c>
      <c r="C13" s="8" t="s">
        <v>24</v>
      </c>
      <c r="D13" s="14">
        <v>200000</v>
      </c>
      <c r="E13" s="14"/>
      <c r="F13" s="14">
        <f t="shared" ref="F13" si="5">D13+E13</f>
        <v>200000</v>
      </c>
      <c r="G13" s="14"/>
      <c r="H13" s="14"/>
      <c r="I13" s="14">
        <f t="shared" ref="I13" si="6">G13+H13</f>
        <v>0</v>
      </c>
      <c r="J13" s="14"/>
      <c r="K13" s="14"/>
      <c r="L13" s="14">
        <f t="shared" ref="L13" si="7">J13+K13</f>
        <v>0</v>
      </c>
    </row>
    <row r="14" spans="1:12" s="5" customFormat="1" ht="18" customHeight="1">
      <c r="A14" s="6" t="s">
        <v>6</v>
      </c>
      <c r="B14" s="7" t="s">
        <v>4</v>
      </c>
      <c r="C14" s="7"/>
      <c r="D14" s="13">
        <f>SUM(D15:D16)</f>
        <v>3506003.87</v>
      </c>
      <c r="E14" s="13">
        <f>SUM(E15:E16)</f>
        <v>0</v>
      </c>
      <c r="F14" s="13">
        <f>D14+E14</f>
        <v>3506003.87</v>
      </c>
      <c r="G14" s="13">
        <f t="shared" ref="G14:J14" si="8">SUM(G15:G16)</f>
        <v>800000</v>
      </c>
      <c r="H14" s="13">
        <f>SUM(H15:H16)</f>
        <v>0</v>
      </c>
      <c r="I14" s="13">
        <f>G14+H14</f>
        <v>800000</v>
      </c>
      <c r="J14" s="13">
        <f t="shared" si="8"/>
        <v>800000</v>
      </c>
      <c r="K14" s="13">
        <f>SUM(K15:K16)</f>
        <v>0</v>
      </c>
      <c r="L14" s="13">
        <f>J14+K14</f>
        <v>800000</v>
      </c>
    </row>
    <row r="15" spans="1:12">
      <c r="A15" s="9" t="s">
        <v>7</v>
      </c>
      <c r="B15" s="8" t="s">
        <v>4</v>
      </c>
      <c r="C15" s="8" t="s">
        <v>5</v>
      </c>
      <c r="D15" s="14">
        <v>1489337.2</v>
      </c>
      <c r="E15" s="14"/>
      <c r="F15" s="14">
        <f t="shared" ref="F15:F18" si="9">D15+E15</f>
        <v>1489337.2</v>
      </c>
      <c r="G15" s="14">
        <v>800000</v>
      </c>
      <c r="H15" s="14"/>
      <c r="I15" s="14">
        <f t="shared" ref="I15:I21" si="10">G15+H15</f>
        <v>800000</v>
      </c>
      <c r="J15" s="14">
        <v>800000</v>
      </c>
      <c r="K15" s="14"/>
      <c r="L15" s="14">
        <f t="shared" ref="L15:L21" si="11">J15+K15</f>
        <v>800000</v>
      </c>
    </row>
    <row r="16" spans="1:12" ht="15" customHeight="1">
      <c r="A16" s="9" t="s">
        <v>13</v>
      </c>
      <c r="B16" s="8" t="s">
        <v>4</v>
      </c>
      <c r="C16" s="8" t="s">
        <v>12</v>
      </c>
      <c r="D16" s="14">
        <v>2016666.67</v>
      </c>
      <c r="E16" s="14"/>
      <c r="F16" s="14">
        <f t="shared" si="9"/>
        <v>2016666.67</v>
      </c>
      <c r="G16" s="14"/>
      <c r="H16" s="14"/>
      <c r="I16" s="14">
        <f t="shared" si="10"/>
        <v>0</v>
      </c>
      <c r="J16" s="14"/>
      <c r="K16" s="14"/>
      <c r="L16" s="14">
        <f t="shared" si="11"/>
        <v>0</v>
      </c>
    </row>
    <row r="17" spans="1:12" s="5" customFormat="1" ht="5.25" hidden="1" customHeight="1">
      <c r="A17" s="6" t="s">
        <v>9</v>
      </c>
      <c r="B17" s="7" t="s">
        <v>8</v>
      </c>
      <c r="C17" s="7"/>
      <c r="D17" s="13">
        <f>D18</f>
        <v>0</v>
      </c>
      <c r="E17" s="13">
        <f>E18</f>
        <v>0</v>
      </c>
      <c r="F17" s="13">
        <f t="shared" si="9"/>
        <v>0</v>
      </c>
      <c r="G17" s="13">
        <f t="shared" ref="G17:J19" si="12">G18</f>
        <v>0</v>
      </c>
      <c r="H17" s="13">
        <f>H18</f>
        <v>0</v>
      </c>
      <c r="I17" s="13">
        <f t="shared" si="10"/>
        <v>0</v>
      </c>
      <c r="J17" s="13">
        <f t="shared" si="12"/>
        <v>0</v>
      </c>
      <c r="K17" s="13">
        <f>K18</f>
        <v>0</v>
      </c>
      <c r="L17" s="13">
        <f t="shared" si="11"/>
        <v>0</v>
      </c>
    </row>
    <row r="18" spans="1:12" hidden="1">
      <c r="A18" s="9" t="s">
        <v>10</v>
      </c>
      <c r="B18" s="8" t="s">
        <v>8</v>
      </c>
      <c r="C18" s="8" t="s">
        <v>5</v>
      </c>
      <c r="D18" s="14"/>
      <c r="E18" s="14"/>
      <c r="F18" s="14">
        <f t="shared" si="9"/>
        <v>0</v>
      </c>
      <c r="G18" s="14"/>
      <c r="H18" s="14"/>
      <c r="I18" s="14">
        <f t="shared" si="10"/>
        <v>0</v>
      </c>
      <c r="J18" s="14"/>
      <c r="K18" s="14"/>
      <c r="L18" s="14">
        <f t="shared" si="11"/>
        <v>0</v>
      </c>
    </row>
    <row r="19" spans="1:12" s="5" customFormat="1">
      <c r="A19" s="6" t="s">
        <v>20</v>
      </c>
      <c r="B19" s="7" t="s">
        <v>18</v>
      </c>
      <c r="C19" s="7"/>
      <c r="D19" s="13">
        <f>D20</f>
        <v>2551108.84</v>
      </c>
      <c r="E19" s="13">
        <f>E20</f>
        <v>-17909.389999999665</v>
      </c>
      <c r="F19" s="13">
        <f t="shared" ref="F19:F20" si="13">D19+E19</f>
        <v>2533199.4500000002</v>
      </c>
      <c r="G19" s="13">
        <f t="shared" si="12"/>
        <v>3809563.24</v>
      </c>
      <c r="H19" s="13">
        <f>H20</f>
        <v>-20643.890000000003</v>
      </c>
      <c r="I19" s="13">
        <f t="shared" ref="I19:I20" si="14">G19+H19</f>
        <v>3788919.35</v>
      </c>
      <c r="J19" s="13">
        <f t="shared" si="12"/>
        <v>3809563.54</v>
      </c>
      <c r="K19" s="13">
        <f>K20</f>
        <v>-20644.189999999999</v>
      </c>
      <c r="L19" s="13">
        <f t="shared" ref="L19:L20" si="15">J19+K19</f>
        <v>3788919.35</v>
      </c>
    </row>
    <row r="20" spans="1:12">
      <c r="A20" s="9" t="s">
        <v>21</v>
      </c>
      <c r="B20" s="8" t="s">
        <v>18</v>
      </c>
      <c r="C20" s="8" t="s">
        <v>19</v>
      </c>
      <c r="D20" s="14">
        <v>2551108.84</v>
      </c>
      <c r="E20" s="14">
        <f>2533199.45-2551108.84</f>
        <v>-17909.389999999665</v>
      </c>
      <c r="F20" s="14">
        <f t="shared" si="13"/>
        <v>2533199.4500000002</v>
      </c>
      <c r="G20" s="14">
        <f>1124185.51+2685377.73</f>
        <v>3809563.24</v>
      </c>
      <c r="H20" s="14">
        <f>-1791.9-18851.99</f>
        <v>-20643.890000000003</v>
      </c>
      <c r="I20" s="14">
        <f t="shared" si="14"/>
        <v>3788919.35</v>
      </c>
      <c r="J20" s="14">
        <f>1124185.81+2685377.73</f>
        <v>3809563.54</v>
      </c>
      <c r="K20" s="14">
        <f>-3880.87-16763.32</f>
        <v>-20644.189999999999</v>
      </c>
      <c r="L20" s="14">
        <f t="shared" si="15"/>
        <v>3788919.35</v>
      </c>
    </row>
    <row r="21" spans="1:12" s="5" customFormat="1">
      <c r="A21" s="3" t="s">
        <v>1</v>
      </c>
      <c r="B21" s="4"/>
      <c r="C21" s="4"/>
      <c r="D21" s="15">
        <f>D14+D17+D19+D12</f>
        <v>6257112.71</v>
      </c>
      <c r="E21" s="15">
        <f>E14+E17+E19+E12</f>
        <v>-17909.389999999665</v>
      </c>
      <c r="F21" s="13">
        <f>SUM(F10+F12+F14+F19)</f>
        <v>7494748.3200000003</v>
      </c>
      <c r="G21" s="15">
        <f>G14+G17+G19+G12</f>
        <v>4609563.24</v>
      </c>
      <c r="H21" s="15">
        <f>H14+H17+H19+H12</f>
        <v>-20643.890000000003</v>
      </c>
      <c r="I21" s="13">
        <f t="shared" si="10"/>
        <v>4588919.3500000006</v>
      </c>
      <c r="J21" s="15">
        <f>J14+J17+J19+J12</f>
        <v>4609563.54</v>
      </c>
      <c r="K21" s="15">
        <f>K14+K17+K19+K12</f>
        <v>-20644.189999999999</v>
      </c>
      <c r="L21" s="13">
        <f t="shared" si="11"/>
        <v>4588919.3499999996</v>
      </c>
    </row>
    <row r="22" spans="1:12">
      <c r="A22" s="2"/>
      <c r="B22" s="2"/>
      <c r="C22" s="2"/>
      <c r="D22" s="2"/>
      <c r="E22" s="2"/>
      <c r="F22" s="2"/>
    </row>
    <row r="23" spans="1:12">
      <c r="A23" s="2"/>
      <c r="B23" s="2"/>
      <c r="C23" s="2"/>
      <c r="D23" s="2"/>
      <c r="E23" s="2"/>
      <c r="F23" s="2"/>
    </row>
    <row r="24" spans="1:12">
      <c r="A24" s="2"/>
      <c r="B24" s="2"/>
      <c r="C24" s="2"/>
      <c r="D24" s="2"/>
      <c r="E24" s="2"/>
      <c r="F24" s="2"/>
    </row>
  </sheetData>
  <mergeCells count="5">
    <mergeCell ref="A7:A8"/>
    <mergeCell ref="B7:B8"/>
    <mergeCell ref="C7:C8"/>
    <mergeCell ref="A5:L5"/>
    <mergeCell ref="D7:L7"/>
  </mergeCells>
  <printOptions horizontalCentered="1"/>
  <pageMargins left="0" right="0" top="0.59055118110236227" bottom="0.59055118110236227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2022-12-22T09:40:28Z</cp:lastPrinted>
  <dcterms:created xsi:type="dcterms:W3CDTF">2008-09-28T08:54:06Z</dcterms:created>
  <dcterms:modified xsi:type="dcterms:W3CDTF">2022-12-22T09:41:02Z</dcterms:modified>
</cp:coreProperties>
</file>