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15576" windowHeight="9528"/>
  </bookViews>
  <sheets>
    <sheet name="Лист2 (2)" sheetId="3" r:id="rId1"/>
  </sheets>
  <definedNames>
    <definedName name="_xlnm.Print_Area" localSheetId="0">'Лист2 (2)'!$A$1:$M$19</definedName>
  </definedNames>
  <calcPr calcId="125725"/>
</workbook>
</file>

<file path=xl/calcChain.xml><?xml version="1.0" encoding="utf-8"?>
<calcChain xmlns="http://schemas.openxmlformats.org/spreadsheetml/2006/main">
  <c r="F18" i="3"/>
  <c r="D18" s="1"/>
  <c r="D17" s="1"/>
  <c r="D19" s="1"/>
  <c r="H17"/>
  <c r="G17"/>
  <c r="G19" s="1"/>
  <c r="E17"/>
  <c r="E19" s="1"/>
  <c r="D16"/>
  <c r="H15"/>
  <c r="H19" s="1"/>
  <c r="G15"/>
  <c r="F15"/>
  <c r="E15"/>
  <c r="D15"/>
  <c r="J9"/>
  <c r="K9"/>
  <c r="L9"/>
  <c r="M9"/>
  <c r="E9"/>
  <c r="H9"/>
  <c r="D14"/>
  <c r="D13"/>
  <c r="D12"/>
  <c r="D11"/>
  <c r="G10"/>
  <c r="D10"/>
  <c r="D9" s="1"/>
  <c r="I18"/>
  <c r="I17" s="1"/>
  <c r="M17"/>
  <c r="M19" s="1"/>
  <c r="L17"/>
  <c r="K17"/>
  <c r="J17"/>
  <c r="I16"/>
  <c r="M15"/>
  <c r="L15"/>
  <c r="K15"/>
  <c r="J15"/>
  <c r="I14"/>
  <c r="I13"/>
  <c r="I12"/>
  <c r="I11"/>
  <c r="I10"/>
  <c r="G9"/>
  <c r="F9"/>
  <c r="J19" l="1"/>
  <c r="F17"/>
  <c r="F19" s="1"/>
  <c r="K19"/>
  <c r="L19"/>
  <c r="I9"/>
  <c r="I15"/>
  <c r="I19" l="1"/>
</calcChain>
</file>

<file path=xl/sharedStrings.xml><?xml version="1.0" encoding="utf-8"?>
<sst xmlns="http://schemas.openxmlformats.org/spreadsheetml/2006/main" count="32" uniqueCount="25">
  <si>
    <t>1.1. Разработка обоснований инвестиций, осуществляемых в инвестиционные проекты по созданию объектов капитального строительства в отношении которых планируется заключение контрактов, предметом которых является одновременно выполнение работ по проектированию, строительству и вводу в эксплуатацию объектов капитального строительства и проведение технологического и ценового аудита</t>
  </si>
  <si>
    <t xml:space="preserve">Наименование </t>
  </si>
  <si>
    <t>Год начала строительства объекта и предполагаемый срок ввода в эксплуатацию</t>
  </si>
  <si>
    <t xml:space="preserve">Общая стоимость выполнения работ </t>
  </si>
  <si>
    <t>в том числе по источникам финансирования</t>
  </si>
  <si>
    <t>(рублей)</t>
  </si>
  <si>
    <t>ФБ</t>
  </si>
  <si>
    <t>ОБ</t>
  </si>
  <si>
    <t>МБ</t>
  </si>
  <si>
    <t>ВБ</t>
  </si>
  <si>
    <t xml:space="preserve">1. Муниципальная программа "Программа комплексного развития систем транспортной и социальной инфраструктуры в Красноборском районе (2021-2030 годы)"   </t>
  </si>
  <si>
    <t xml:space="preserve">2. Муниципальная программа "Комплексное развитие систем коммунальной инфраструктуры в Красноборском районе (2020-2030 гг.)" </t>
  </si>
  <si>
    <t>ВСЕГО по муниципальной инвестиционной программе</t>
  </si>
  <si>
    <t>Отчет об исполнении муниципальной инвестиционной программы МО "Красноборский муниципальный район" за 2023 год</t>
  </si>
  <si>
    <t xml:space="preserve">Бюджетные ассигнования на 2023 г. </t>
  </si>
  <si>
    <t>исполнение за 2023 год</t>
  </si>
  <si>
    <t>2023/2025</t>
  </si>
  <si>
    <t>1.2. Разработка проекта строительства автомобильной дороги общего пользования местного значения- от д. Мальчевская до д. Малая Пихтовица</t>
  </si>
  <si>
    <t>1.3. Строительство автомобильной дороги общего пользования местного значения деревня Большая Пихтовица, МО "Алексеевское", Красноборского района Архангельской области</t>
  </si>
  <si>
    <t>1.4. Проектирование, строительство и ввод в эксплуатацию объекта капитального строительства для расселения многоквартирных домов, признанных аварийными до 1 января 2017 года в связи с физическим износом и подлежащим сносу и реконструкции (Многоквартирный жилой дом по адресу: Архангельская область, с. Красноборск, ул. Красная, д.36)</t>
  </si>
  <si>
    <t>1.5. Разработка проекта строительства автомобильной дороги общего пользования местного значения д. Долгополовская</t>
  </si>
  <si>
    <t>Разработка проектно-сметной документации на строительство и реконструкцию (модернизацию) объектов водоотведения в с. Красноборск Красноборского района Архангельской области</t>
  </si>
  <si>
    <t>2022/2023</t>
  </si>
  <si>
    <t>3. Непрограммные направления деятельности</t>
  </si>
  <si>
    <t>3.1.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</si>
</sst>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31">
    <xf numFmtId="0" fontId="0" fillId="0" borderId="0" xfId="0"/>
    <xf numFmtId="0" fontId="2" fillId="0" borderId="0" xfId="0" applyFont="1" applyAlignment="1">
      <alignment horizontal="center"/>
    </xf>
    <xf numFmtId="0" fontId="6" fillId="0" borderId="2" xfId="1" applyFont="1" applyBorder="1" applyAlignment="1" applyProtection="1">
      <alignment horizontal="center" vertical="top" wrapText="1"/>
    </xf>
    <xf numFmtId="0" fontId="6" fillId="0" borderId="0" xfId="0" applyFont="1"/>
    <xf numFmtId="2" fontId="7" fillId="0" borderId="2" xfId="0" applyNumberFormat="1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horizontal="center" vertical="center" wrapText="1"/>
    </xf>
    <xf numFmtId="2" fontId="9" fillId="0" borderId="2" xfId="0" applyNumberFormat="1" applyFont="1" applyBorder="1" applyAlignment="1">
      <alignment vertical="center" wrapText="1"/>
    </xf>
    <xf numFmtId="2" fontId="10" fillId="0" borderId="2" xfId="0" applyNumberFormat="1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" fillId="0" borderId="0" xfId="0" applyFont="1" applyAlignment="1">
      <alignment horizontal="justify"/>
    </xf>
    <xf numFmtId="0" fontId="0" fillId="0" borderId="0" xfId="0" applyAlignment="1"/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7" fillId="0" borderId="2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1" fillId="0" borderId="6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4"/>
  <sheetViews>
    <sheetView tabSelected="1" workbookViewId="0">
      <selection sqref="A1:XFD2"/>
    </sheetView>
  </sheetViews>
  <sheetFormatPr defaultRowHeight="14.4"/>
  <cols>
    <col min="1" max="1" width="59" customWidth="1"/>
    <col min="2" max="2" width="14.6640625" customWidth="1"/>
    <col min="3" max="3" width="15.44140625" customWidth="1"/>
    <col min="4" max="4" width="13.6640625" customWidth="1"/>
    <col min="5" max="5" width="12.44140625" customWidth="1"/>
    <col min="6" max="6" width="13.109375" customWidth="1"/>
    <col min="7" max="7" width="11" customWidth="1"/>
    <col min="8" max="8" width="11.5546875" customWidth="1"/>
    <col min="9" max="9" width="14.5546875" customWidth="1"/>
    <col min="10" max="10" width="10.6640625" customWidth="1"/>
    <col min="11" max="11" width="12.6640625" customWidth="1"/>
    <col min="12" max="12" width="11.33203125" customWidth="1"/>
    <col min="13" max="13" width="11.44140625" customWidth="1"/>
  </cols>
  <sheetData>
    <row r="1" spans="1:13" ht="12" customHeight="1">
      <c r="G1" s="28"/>
      <c r="H1" s="28"/>
      <c r="J1" s="29"/>
      <c r="K1" s="29"/>
      <c r="L1" s="29"/>
      <c r="M1" s="29"/>
    </row>
    <row r="2" spans="1:13" ht="12" customHeight="1">
      <c r="G2" s="11"/>
      <c r="H2" s="11"/>
      <c r="J2" s="12"/>
      <c r="K2" s="12"/>
      <c r="L2" s="12"/>
      <c r="M2" s="12"/>
    </row>
    <row r="3" spans="1:13" ht="30" customHeight="1">
      <c r="A3" s="30" t="s">
        <v>13</v>
      </c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</row>
    <row r="4" spans="1:13" ht="10.5" customHeight="1">
      <c r="A4" s="1"/>
    </row>
    <row r="5" spans="1:13" ht="81.75" customHeight="1">
      <c r="A5" s="27" t="s">
        <v>1</v>
      </c>
      <c r="B5" s="27" t="s">
        <v>2</v>
      </c>
      <c r="C5" s="2" t="s">
        <v>3</v>
      </c>
      <c r="D5" s="8" t="s">
        <v>14</v>
      </c>
      <c r="E5" s="27" t="s">
        <v>4</v>
      </c>
      <c r="F5" s="27"/>
      <c r="G5" s="27"/>
      <c r="H5" s="27"/>
      <c r="I5" s="8" t="s">
        <v>15</v>
      </c>
      <c r="J5" s="27" t="s">
        <v>4</v>
      </c>
      <c r="K5" s="27"/>
      <c r="L5" s="27"/>
      <c r="M5" s="27"/>
    </row>
    <row r="6" spans="1:13" ht="0.75" customHeight="1">
      <c r="A6" s="27"/>
      <c r="B6" s="27"/>
      <c r="C6" s="18" t="s">
        <v>5</v>
      </c>
      <c r="D6" s="18" t="s">
        <v>5</v>
      </c>
      <c r="E6" s="27"/>
      <c r="F6" s="27"/>
      <c r="G6" s="27"/>
      <c r="H6" s="27"/>
      <c r="I6" s="18" t="s">
        <v>5</v>
      </c>
      <c r="J6" s="27"/>
      <c r="K6" s="27"/>
      <c r="L6" s="27"/>
      <c r="M6" s="27"/>
    </row>
    <row r="7" spans="1:13" ht="28.5" customHeight="1">
      <c r="A7" s="27"/>
      <c r="B7" s="27"/>
      <c r="C7" s="19"/>
      <c r="D7" s="19"/>
      <c r="E7" s="8" t="s">
        <v>6</v>
      </c>
      <c r="F7" s="8" t="s">
        <v>7</v>
      </c>
      <c r="G7" s="8" t="s">
        <v>8</v>
      </c>
      <c r="H7" s="8" t="s">
        <v>9</v>
      </c>
      <c r="I7" s="19"/>
      <c r="J7" s="8" t="s">
        <v>6</v>
      </c>
      <c r="K7" s="8" t="s">
        <v>7</v>
      </c>
      <c r="L7" s="8" t="s">
        <v>8</v>
      </c>
      <c r="M7" s="8" t="s">
        <v>9</v>
      </c>
    </row>
    <row r="8" spans="1:13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  <c r="G8" s="8">
        <v>7</v>
      </c>
      <c r="H8" s="8">
        <v>8</v>
      </c>
      <c r="I8" s="8">
        <v>4</v>
      </c>
      <c r="J8" s="8">
        <v>5</v>
      </c>
      <c r="K8" s="8">
        <v>6</v>
      </c>
      <c r="L8" s="8">
        <v>7</v>
      </c>
      <c r="M8" s="8">
        <v>8</v>
      </c>
    </row>
    <row r="9" spans="1:13" ht="38.25" customHeight="1">
      <c r="A9" s="20" t="s">
        <v>10</v>
      </c>
      <c r="B9" s="21"/>
      <c r="C9" s="21"/>
      <c r="D9" s="4">
        <f t="shared" ref="D9:I9" si="0">SUM(D10:D14)</f>
        <v>2296442.69</v>
      </c>
      <c r="E9" s="4">
        <f t="shared" si="0"/>
        <v>0</v>
      </c>
      <c r="F9" s="4">
        <f t="shared" si="0"/>
        <v>0</v>
      </c>
      <c r="G9" s="4">
        <f t="shared" si="0"/>
        <v>2296442.69</v>
      </c>
      <c r="H9" s="4">
        <f t="shared" si="0"/>
        <v>0</v>
      </c>
      <c r="I9" s="4">
        <f t="shared" si="0"/>
        <v>1399386.4</v>
      </c>
      <c r="J9" s="4">
        <f t="shared" ref="J9:M9" si="1">SUM(J10:J14)</f>
        <v>0</v>
      </c>
      <c r="K9" s="4">
        <f t="shared" si="1"/>
        <v>0</v>
      </c>
      <c r="L9" s="4">
        <f t="shared" si="1"/>
        <v>1399386.4</v>
      </c>
      <c r="M9" s="4">
        <f t="shared" si="1"/>
        <v>0</v>
      </c>
    </row>
    <row r="10" spans="1:13" ht="96.6">
      <c r="A10" s="9" t="s">
        <v>0</v>
      </c>
      <c r="B10" s="10" t="s">
        <v>16</v>
      </c>
      <c r="C10" s="5">
        <v>0</v>
      </c>
      <c r="D10" s="5">
        <f t="shared" ref="D10:D14" si="2">SUM(E10:H10)</f>
        <v>1440000</v>
      </c>
      <c r="E10" s="5">
        <v>0</v>
      </c>
      <c r="F10" s="5">
        <v>0</v>
      </c>
      <c r="G10" s="5">
        <f>1489337.2-49337.2</f>
        <v>1440000</v>
      </c>
      <c r="H10" s="5">
        <v>0</v>
      </c>
      <c r="I10" s="5">
        <f t="shared" ref="I10:I13" si="3">SUM(J10:M10)</f>
        <v>800000</v>
      </c>
      <c r="J10" s="5">
        <v>0</v>
      </c>
      <c r="K10" s="5">
        <v>0</v>
      </c>
      <c r="L10" s="5">
        <v>800000</v>
      </c>
      <c r="M10" s="5">
        <v>0</v>
      </c>
    </row>
    <row r="11" spans="1:13" ht="41.4">
      <c r="A11" s="9" t="s">
        <v>17</v>
      </c>
      <c r="B11" s="10">
        <v>2023</v>
      </c>
      <c r="C11" s="5">
        <v>0</v>
      </c>
      <c r="D11" s="5">
        <f t="shared" si="2"/>
        <v>200000</v>
      </c>
      <c r="E11" s="5">
        <v>0</v>
      </c>
      <c r="F11" s="5">
        <v>0</v>
      </c>
      <c r="G11" s="5">
        <v>200000</v>
      </c>
      <c r="H11" s="5">
        <v>0</v>
      </c>
      <c r="I11" s="5">
        <f t="shared" si="3"/>
        <v>0</v>
      </c>
      <c r="J11" s="5">
        <v>0</v>
      </c>
      <c r="K11" s="5">
        <v>0</v>
      </c>
      <c r="L11" s="5">
        <v>0</v>
      </c>
      <c r="M11" s="5">
        <v>0</v>
      </c>
    </row>
    <row r="12" spans="1:13" ht="54" customHeight="1">
      <c r="A12" s="9" t="s">
        <v>18</v>
      </c>
      <c r="B12" s="10">
        <v>2023</v>
      </c>
      <c r="C12" s="5">
        <v>399442.69</v>
      </c>
      <c r="D12" s="5">
        <f t="shared" si="2"/>
        <v>399442.69</v>
      </c>
      <c r="E12" s="5">
        <v>0</v>
      </c>
      <c r="F12" s="5">
        <v>0</v>
      </c>
      <c r="G12" s="5">
        <v>399442.69</v>
      </c>
      <c r="H12" s="5">
        <v>0</v>
      </c>
      <c r="I12" s="5">
        <f t="shared" si="3"/>
        <v>399386.4</v>
      </c>
      <c r="J12" s="5">
        <v>0</v>
      </c>
      <c r="K12" s="5">
        <v>0</v>
      </c>
      <c r="L12" s="5">
        <v>399386.4</v>
      </c>
      <c r="M12" s="5">
        <v>0</v>
      </c>
    </row>
    <row r="13" spans="1:13" ht="82.8">
      <c r="A13" s="9" t="s">
        <v>19</v>
      </c>
      <c r="B13" s="10">
        <v>2023</v>
      </c>
      <c r="C13" s="5">
        <v>0</v>
      </c>
      <c r="D13" s="5">
        <f t="shared" si="2"/>
        <v>57000</v>
      </c>
      <c r="E13" s="5">
        <v>0</v>
      </c>
      <c r="F13" s="5">
        <v>0</v>
      </c>
      <c r="G13" s="5">
        <v>57000</v>
      </c>
      <c r="H13" s="5">
        <v>0</v>
      </c>
      <c r="I13" s="5">
        <f t="shared" si="3"/>
        <v>0</v>
      </c>
      <c r="J13" s="5">
        <v>0</v>
      </c>
      <c r="K13" s="5">
        <v>0</v>
      </c>
      <c r="L13" s="5">
        <v>0</v>
      </c>
      <c r="M13" s="5">
        <v>0</v>
      </c>
    </row>
    <row r="14" spans="1:13" ht="27.6">
      <c r="A14" s="9" t="s">
        <v>20</v>
      </c>
      <c r="B14" s="10">
        <v>2023</v>
      </c>
      <c r="C14" s="5">
        <v>0</v>
      </c>
      <c r="D14" s="5">
        <f t="shared" si="2"/>
        <v>200000</v>
      </c>
      <c r="E14" s="5">
        <v>0</v>
      </c>
      <c r="F14" s="5">
        <v>0</v>
      </c>
      <c r="G14" s="5">
        <v>200000</v>
      </c>
      <c r="H14" s="5">
        <v>0</v>
      </c>
      <c r="I14" s="5">
        <f t="shared" ref="I14:I16" si="4">SUM(J14:M14)</f>
        <v>200000</v>
      </c>
      <c r="J14" s="5">
        <v>0</v>
      </c>
      <c r="K14" s="5">
        <v>0</v>
      </c>
      <c r="L14" s="5">
        <v>200000</v>
      </c>
      <c r="M14" s="5">
        <v>0</v>
      </c>
    </row>
    <row r="15" spans="1:13" ht="15" customHeight="1">
      <c r="A15" s="22" t="s">
        <v>11</v>
      </c>
      <c r="B15" s="23"/>
      <c r="C15" s="23"/>
      <c r="D15" s="4">
        <f t="shared" ref="D15" si="5">SUM(E15:H15)</f>
        <v>0</v>
      </c>
      <c r="E15" s="4">
        <f t="shared" ref="E15:H15" si="6">SUM(E16:E16)</f>
        <v>0</v>
      </c>
      <c r="F15" s="4">
        <f t="shared" si="6"/>
        <v>0</v>
      </c>
      <c r="G15" s="4">
        <f t="shared" si="6"/>
        <v>0</v>
      </c>
      <c r="H15" s="4">
        <f t="shared" si="6"/>
        <v>0</v>
      </c>
      <c r="I15" s="4">
        <f t="shared" si="4"/>
        <v>0</v>
      </c>
      <c r="J15" s="4">
        <f>SUM(J16:J16)</f>
        <v>0</v>
      </c>
      <c r="K15" s="4">
        <f>SUM(K16:K16)</f>
        <v>0</v>
      </c>
      <c r="L15" s="4">
        <f>SUM(L16:L16)</f>
        <v>0</v>
      </c>
      <c r="M15" s="4">
        <f>SUM(M16:M16)</f>
        <v>0</v>
      </c>
    </row>
    <row r="16" spans="1:13" ht="41.4">
      <c r="A16" s="9" t="s">
        <v>21</v>
      </c>
      <c r="B16" s="10" t="s">
        <v>22</v>
      </c>
      <c r="C16" s="5">
        <v>6240000</v>
      </c>
      <c r="D16" s="5">
        <f>SUM(E16:H16)</f>
        <v>0</v>
      </c>
      <c r="E16" s="5">
        <v>0</v>
      </c>
      <c r="F16" s="5">
        <v>0</v>
      </c>
      <c r="G16" s="5">
        <v>0</v>
      </c>
      <c r="H16" s="5">
        <v>0</v>
      </c>
      <c r="I16" s="5">
        <f t="shared" si="4"/>
        <v>0</v>
      </c>
      <c r="J16" s="5">
        <v>0</v>
      </c>
      <c r="K16" s="5">
        <v>0</v>
      </c>
      <c r="L16" s="5">
        <v>0</v>
      </c>
      <c r="M16" s="5">
        <v>0</v>
      </c>
    </row>
    <row r="17" spans="1:13" ht="15" customHeight="1">
      <c r="A17" s="24" t="s">
        <v>23</v>
      </c>
      <c r="B17" s="25"/>
      <c r="C17" s="26"/>
      <c r="D17" s="4">
        <f>SUM(D18:D18)</f>
        <v>1600000.0000000002</v>
      </c>
      <c r="E17" s="4">
        <f>SUM(E18:E18)</f>
        <v>0</v>
      </c>
      <c r="F17" s="4">
        <f>SUM(F18:F18)</f>
        <v>1600000.0000000002</v>
      </c>
      <c r="G17" s="4">
        <f>G18</f>
        <v>0</v>
      </c>
      <c r="H17" s="4">
        <f>H18</f>
        <v>0</v>
      </c>
      <c r="I17" s="4">
        <f>SUM(I18)</f>
        <v>1600000</v>
      </c>
      <c r="J17" s="4">
        <f t="shared" ref="J17:M17" si="7">SUM(J18)</f>
        <v>0</v>
      </c>
      <c r="K17" s="4">
        <f t="shared" si="7"/>
        <v>1600000</v>
      </c>
      <c r="L17" s="4">
        <f t="shared" si="7"/>
        <v>0</v>
      </c>
      <c r="M17" s="4">
        <f t="shared" si="7"/>
        <v>0</v>
      </c>
    </row>
    <row r="18" spans="1:13" ht="51" customHeight="1">
      <c r="A18" s="9" t="s">
        <v>24</v>
      </c>
      <c r="B18" s="10">
        <v>2023</v>
      </c>
      <c r="C18" s="5">
        <v>0</v>
      </c>
      <c r="D18" s="5">
        <f>SUM(E18:H18)</f>
        <v>1600000.0000000002</v>
      </c>
      <c r="E18" s="5">
        <v>0</v>
      </c>
      <c r="F18" s="6">
        <f>2533199.45-933199.45</f>
        <v>1600000.0000000002</v>
      </c>
      <c r="G18" s="6">
        <v>0</v>
      </c>
      <c r="H18" s="5">
        <v>0</v>
      </c>
      <c r="I18" s="5">
        <f t="shared" ref="I18" si="8">SUM(J18:M18)</f>
        <v>1600000</v>
      </c>
      <c r="J18" s="6">
        <v>0</v>
      </c>
      <c r="K18" s="6">
        <v>1600000</v>
      </c>
      <c r="L18" s="6">
        <v>0</v>
      </c>
      <c r="M18" s="6">
        <v>0</v>
      </c>
    </row>
    <row r="19" spans="1:13">
      <c r="A19" s="13" t="s">
        <v>12</v>
      </c>
      <c r="B19" s="14"/>
      <c r="C19" s="15"/>
      <c r="D19" s="7">
        <f>SUM(D17+D15+D9)</f>
        <v>3896442.6900000004</v>
      </c>
      <c r="E19" s="7">
        <f t="shared" ref="E19:M19" si="9">SUM(E17+E15+E9)</f>
        <v>0</v>
      </c>
      <c r="F19" s="7">
        <f t="shared" si="9"/>
        <v>1600000.0000000002</v>
      </c>
      <c r="G19" s="7">
        <f t="shared" si="9"/>
        <v>2296442.69</v>
      </c>
      <c r="H19" s="7">
        <f t="shared" si="9"/>
        <v>0</v>
      </c>
      <c r="I19" s="7">
        <f t="shared" si="9"/>
        <v>2999386.4</v>
      </c>
      <c r="J19" s="7">
        <f t="shared" si="9"/>
        <v>0</v>
      </c>
      <c r="K19" s="7">
        <f t="shared" si="9"/>
        <v>1600000</v>
      </c>
      <c r="L19" s="7">
        <f t="shared" si="9"/>
        <v>1399386.4</v>
      </c>
      <c r="M19" s="7">
        <f t="shared" si="9"/>
        <v>0</v>
      </c>
    </row>
    <row r="20" spans="1:13">
      <c r="A20" s="16"/>
      <c r="B20" s="17"/>
      <c r="C20" s="17"/>
      <c r="D20" s="17"/>
      <c r="E20" s="17"/>
      <c r="F20" s="17"/>
      <c r="G20" s="17"/>
      <c r="H20" s="17"/>
    </row>
    <row r="184" spans="14:14">
      <c r="N184" s="3"/>
    </row>
  </sheetData>
  <mergeCells count="15">
    <mergeCell ref="J5:M6"/>
    <mergeCell ref="C6:C7"/>
    <mergeCell ref="G1:H1"/>
    <mergeCell ref="J1:M1"/>
    <mergeCell ref="A3:M3"/>
    <mergeCell ref="A19:C19"/>
    <mergeCell ref="A20:H20"/>
    <mergeCell ref="D6:D7"/>
    <mergeCell ref="I6:I7"/>
    <mergeCell ref="A9:C9"/>
    <mergeCell ref="A15:C15"/>
    <mergeCell ref="A17:C17"/>
    <mergeCell ref="A5:A7"/>
    <mergeCell ref="B5:B7"/>
    <mergeCell ref="E5:H6"/>
  </mergeCells>
  <hyperlinks>
    <hyperlink ref="C5" location="P183" display="P183"/>
  </hyperlinks>
  <pageMargins left="0" right="0" top="0.55118110236220474" bottom="0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 (2)</vt:lpstr>
      <vt:lpstr>'Лист2 (2)'!Область_печати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2024-04-24T13:20:39Z</cp:lastPrinted>
  <dcterms:created xsi:type="dcterms:W3CDTF">2018-02-13T05:53:21Z</dcterms:created>
  <dcterms:modified xsi:type="dcterms:W3CDTF">2024-04-24T13:20:42Z</dcterms:modified>
</cp:coreProperties>
</file>