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/>
  </bookViews>
  <sheets>
    <sheet name="к поснит." sheetId="77" r:id="rId1"/>
  </sheets>
  <definedNames>
    <definedName name="_xlnm.Print_Area" localSheetId="0">'к поснит.'!$A$1:$H$49</definedName>
  </definedNames>
  <calcPr calcId="124519" iterate="1"/>
</workbook>
</file>

<file path=xl/calcChain.xml><?xml version="1.0" encoding="utf-8"?>
<calcChain xmlns="http://schemas.openxmlformats.org/spreadsheetml/2006/main">
  <c r="G27" i="77"/>
  <c r="F27"/>
  <c r="H13"/>
  <c r="H14"/>
  <c r="H15"/>
  <c r="H16"/>
  <c r="H17"/>
  <c r="H18"/>
  <c r="H20"/>
  <c r="H22"/>
  <c r="H24"/>
  <c r="H25"/>
  <c r="H26"/>
  <c r="H28"/>
  <c r="H29"/>
  <c r="H30"/>
  <c r="H32"/>
  <c r="H34"/>
  <c r="H35"/>
  <c r="H36"/>
  <c r="H37"/>
  <c r="H38"/>
  <c r="H40"/>
  <c r="H42"/>
  <c r="H43"/>
  <c r="H44"/>
  <c r="H45"/>
  <c r="H47"/>
  <c r="H48"/>
  <c r="H12"/>
  <c r="G23"/>
  <c r="F23"/>
  <c r="H23" l="1"/>
  <c r="G46"/>
  <c r="G41"/>
  <c r="G39"/>
  <c r="G33"/>
  <c r="G31"/>
  <c r="G21"/>
  <c r="G19"/>
  <c r="G11"/>
  <c r="G49" l="1"/>
  <c r="H27"/>
  <c r="F46" l="1"/>
  <c r="H46" s="1"/>
  <c r="F31"/>
  <c r="H31" s="1"/>
  <c r="F21"/>
  <c r="H21" s="1"/>
  <c r="F19"/>
  <c r="H19" s="1"/>
  <c r="F39"/>
  <c r="H39" s="1"/>
  <c r="F41"/>
  <c r="H41" s="1"/>
  <c r="F33" l="1"/>
  <c r="H33" s="1"/>
  <c r="F11"/>
  <c r="H11" l="1"/>
  <c r="F49"/>
  <c r="H49" s="1"/>
</calcChain>
</file>

<file path=xl/sharedStrings.xml><?xml version="1.0" encoding="utf-8"?>
<sst xmlns="http://schemas.openxmlformats.org/spreadsheetml/2006/main" count="117" uniqueCount="64">
  <si>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</si>
  <si>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</si>
  <si>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</si>
  <si>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</si>
  <si>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</si>
  <si>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</si>
  <si>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</si>
  <si>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</si>
  <si>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</si>
  <si>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</si>
  <si>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</si>
  <si>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</si>
  <si>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</si>
  <si>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</si>
  <si>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</si>
  <si>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</si>
  <si>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</si>
  <si>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</si>
  <si>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</si>
  <si>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</si>
  <si>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</si>
  <si>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</si>
  <si>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</si>
  <si>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</si>
  <si>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</si>
  <si>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</si>
  <si>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</si>
  <si>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</si>
  <si>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Функционирование высшего должностного лица субъекта РФ и  муниципального  образования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</si>
  <si>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</si>
  <si>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</si>
  <si>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Физаческая культура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</si>
  <si>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</si>
  <si>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</si>
  <si>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</si>
  <si>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</si>
  <si>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Другие вопросы в области социальной политики</t>
  </si>
  <si>
    <t>Дорожное хозяйство (дорожные фонды)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</si>
  <si>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</si>
  <si>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</si>
  <si>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</si>
  <si>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</si>
  <si>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Приложение № 3</t>
  </si>
  <si>
    <t>% исполнения</t>
  </si>
  <si>
    <t>Судебная система</t>
  </si>
  <si>
    <t>Защита населения и территории от чрезвычайных ситуаций природного и техногенного характера, гражданская оборона, пожарная безопастность</t>
  </si>
  <si>
    <t>Жилищное хозяйство</t>
  </si>
  <si>
    <t>Благоустройство</t>
  </si>
  <si>
    <t>Дополнительное образование детей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</si>
  <si>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</si>
  <si>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</si>
  <si>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</si>
  <si>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</si>
  <si>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</si>
  <si>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</si>
  <si>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</si>
  <si>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</si>
  <si>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</si>
  <si>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к постановлению администрации</t>
  </si>
  <si>
    <t>Красноборского муниципального округа</t>
  </si>
  <si>
    <t xml:space="preserve">Назначено на год, рублей </t>
  </si>
  <si>
    <t>Исполнено,                 рублей</t>
  </si>
  <si>
    <t>Отчет об исполнении расходов бюджета Красноборского муниципального округа по разделам, подразделам классификации расходов бюджетов  за 1 квартал  2025 года</t>
  </si>
  <si>
    <t>от 17.04.2025 года № 265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</si>
</sst>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\-#,##0.00;0.0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8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2" xfId="0" applyFont="1" applyBorder="1"/>
    <xf numFmtId="0" fontId="2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distributed"/>
    </xf>
    <xf numFmtId="49" fontId="5" fillId="0" borderId="4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/>
    <xf numFmtId="0" fontId="5" fillId="0" borderId="4" xfId="0" applyFont="1" applyBorder="1" applyAlignment="1">
      <alignment horizontal="center" wrapText="1"/>
    </xf>
    <xf numFmtId="0" fontId="5" fillId="0" borderId="0" xfId="0" applyFont="1" applyAlignment="1"/>
    <xf numFmtId="164" fontId="5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" xfId="0" applyFont="1" applyBorder="1" applyAlignment="1">
      <alignment horizontal="right" vertical="center"/>
    </xf>
    <xf numFmtId="2" fontId="3" fillId="0" borderId="4" xfId="0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/>
    </xf>
    <xf numFmtId="165" fontId="5" fillId="0" borderId="10" xfId="0" applyNumberFormat="1" applyFont="1" applyFill="1" applyBorder="1" applyAlignment="1" applyProtection="1">
      <protection hidden="1"/>
    </xf>
    <xf numFmtId="165" fontId="5" fillId="0" borderId="9" xfId="0" applyNumberFormat="1" applyFont="1" applyFill="1" applyBorder="1" applyAlignment="1" applyProtection="1">
      <protection hidden="1"/>
    </xf>
    <xf numFmtId="165" fontId="5" fillId="0" borderId="4" xfId="0" applyNumberFormat="1" applyFont="1" applyFill="1" applyBorder="1" applyAlignment="1" applyProtection="1">
      <protection hidden="1"/>
    </xf>
    <xf numFmtId="165" fontId="5" fillId="0" borderId="8" xfId="0" applyNumberFormat="1" applyFont="1" applyFill="1" applyBorder="1" applyAlignment="1" applyProtection="1">
      <protection hidden="1"/>
    </xf>
    <xf numFmtId="165" fontId="5" fillId="0" borderId="7" xfId="0" applyNumberFormat="1" applyFont="1" applyFill="1" applyBorder="1" applyAlignment="1" applyProtection="1">
      <protection hidden="1"/>
    </xf>
    <xf numFmtId="165" fontId="5" fillId="0" borderId="6" xfId="0" applyNumberFormat="1" applyFont="1" applyFill="1" applyBorder="1" applyAlignment="1" applyProtection="1">
      <protection hidden="1"/>
    </xf>
    <xf numFmtId="0" fontId="1" fillId="0" borderId="0" xfId="0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98"/>
  <sheetViews>
    <sheetView tabSelected="1" workbookViewId="0">
      <selection activeCell="C4" sqref="C4"/>
    </sheetView>
  </sheetViews>
  <sheetFormatPr defaultColWidth="9.109375" defaultRowHeight="13.8"/>
  <cols>
    <col min="1" max="1" width="1" style="1" customWidth="1"/>
    <col min="2" max="2" width="0.33203125" style="1" customWidth="1"/>
    <col min="3" max="3" width="74.109375" style="1" customWidth="1"/>
    <col min="4" max="4" width="8.44140625" style="3" customWidth="1"/>
    <col min="5" max="5" width="7.88671875" style="3" customWidth="1"/>
    <col min="6" max="6" width="20.44140625" style="44" customWidth="1"/>
    <col min="7" max="7" width="19.44140625" style="44" customWidth="1"/>
    <col min="8" max="8" width="10.6640625" style="39" customWidth="1"/>
    <col min="9" max="16384" width="9.109375" style="1"/>
  </cols>
  <sheetData>
    <row r="1" spans="3:9">
      <c r="G1" s="54"/>
      <c r="H1" s="38" t="s">
        <v>42</v>
      </c>
    </row>
    <row r="2" spans="3:9" ht="15" customHeight="1">
      <c r="E2" s="41"/>
      <c r="F2" s="41"/>
      <c r="G2" s="55"/>
      <c r="H2" s="56" t="s">
        <v>58</v>
      </c>
    </row>
    <row r="3" spans="3:9" ht="15" customHeight="1">
      <c r="C3" s="41"/>
      <c r="D3" s="41"/>
      <c r="E3" s="41"/>
      <c r="F3" s="41"/>
      <c r="G3" s="55"/>
      <c r="H3" s="56" t="s">
        <v>59</v>
      </c>
    </row>
    <row r="4" spans="3:9" ht="15" customHeight="1">
      <c r="C4" s="41"/>
      <c r="D4" s="41"/>
      <c r="E4" s="41"/>
      <c r="F4" s="41"/>
      <c r="G4" s="55"/>
      <c r="H4" s="56" t="s">
        <v>63</v>
      </c>
    </row>
    <row r="5" spans="3:9" ht="15" customHeight="1">
      <c r="C5" s="41"/>
      <c r="D5" s="41"/>
      <c r="E5" s="41"/>
      <c r="F5" s="41"/>
      <c r="G5" s="41"/>
      <c r="H5" s="41"/>
      <c r="I5" s="41"/>
    </row>
    <row r="6" spans="3:9" ht="15" customHeight="1">
      <c r="C6" s="7"/>
      <c r="E6" s="7"/>
      <c r="H6" s="38"/>
    </row>
    <row r="7" spans="3:9" ht="32.25" customHeight="1">
      <c r="C7" s="57" t="s">
        <v>62</v>
      </c>
      <c r="D7" s="57"/>
      <c r="E7" s="57"/>
      <c r="F7" s="57"/>
      <c r="G7" s="57"/>
      <c r="H7" s="57"/>
    </row>
    <row r="8" spans="3:9" ht="19.2" customHeight="1"/>
    <row r="9" spans="3:9" ht="41.4">
      <c r="C9" s="10" t="s">
        <v>0</v>
      </c>
      <c r="D9" s="11" t="s">
        <v>39</v>
      </c>
      <c r="E9" s="11" t="s">
        <v>38</v>
      </c>
      <c r="F9" s="12" t="s">
        <v>60</v>
      </c>
      <c r="G9" s="12" t="s">
        <v>61</v>
      </c>
      <c r="H9" s="40" t="s">
        <v>43</v>
      </c>
    </row>
    <row r="10" spans="3:9" s="37" customFormat="1" ht="10.95" customHeight="1">
      <c r="C10" s="36">
        <v>1</v>
      </c>
      <c r="D10" s="36">
        <v>2</v>
      </c>
      <c r="E10" s="36">
        <v>3</v>
      </c>
      <c r="F10" s="45">
        <v>4</v>
      </c>
      <c r="G10" s="45">
        <v>5</v>
      </c>
      <c r="H10" s="36">
        <v>6</v>
      </c>
    </row>
    <row r="11" spans="3:9" ht="15.6" customHeight="1" thickBot="1">
      <c r="C11" s="13" t="s">
        <v>49</v>
      </c>
      <c r="D11" s="14" t="s">
        <v>1</v>
      </c>
      <c r="E11" s="14"/>
      <c r="F11" s="46">
        <f>SUM(F12:F18)</f>
        <v>116452146.53</v>
      </c>
      <c r="G11" s="46">
        <f>SUM(G12:G18)</f>
        <v>25511130.600000001</v>
      </c>
      <c r="H11" s="43">
        <f>G11/F11*100</f>
        <v>21.906964671903157</v>
      </c>
    </row>
    <row r="12" spans="3:9" ht="27.6">
      <c r="C12" s="15" t="s">
        <v>28</v>
      </c>
      <c r="D12" s="16" t="s">
        <v>1</v>
      </c>
      <c r="E12" s="16" t="s">
        <v>2</v>
      </c>
      <c r="F12" s="48">
        <v>2714760</v>
      </c>
      <c r="G12" s="49">
        <v>711061.31</v>
      </c>
      <c r="H12" s="42">
        <f>G12/F12*100</f>
        <v>26.192418851021827</v>
      </c>
    </row>
    <row r="13" spans="3:9" ht="41.4">
      <c r="C13" s="15" t="s">
        <v>26</v>
      </c>
      <c r="D13" s="16" t="s">
        <v>1</v>
      </c>
      <c r="E13" s="16" t="s">
        <v>3</v>
      </c>
      <c r="F13" s="50">
        <v>2114031</v>
      </c>
      <c r="G13" s="51">
        <v>485287.53</v>
      </c>
      <c r="H13" s="42">
        <f t="shared" ref="H13:H48" si="0">G13/F13*100</f>
        <v>22.955554104930346</v>
      </c>
    </row>
    <row r="14" spans="3:9" ht="41.4">
      <c r="C14" s="15" t="s">
        <v>30</v>
      </c>
      <c r="D14" s="16" t="s">
        <v>1</v>
      </c>
      <c r="E14" s="16" t="s">
        <v>10</v>
      </c>
      <c r="F14" s="50">
        <v>56486499.859999999</v>
      </c>
      <c r="G14" s="51">
        <v>13477820.890000001</v>
      </c>
      <c r="H14" s="42">
        <f t="shared" si="0"/>
        <v>23.860251428933203</v>
      </c>
    </row>
    <row r="15" spans="3:9" ht="18.600000000000001" customHeight="1">
      <c r="C15" s="15" t="s">
        <v>44</v>
      </c>
      <c r="D15" s="16" t="s">
        <v>1</v>
      </c>
      <c r="E15" s="16" t="s">
        <v>4</v>
      </c>
      <c r="F15" s="50">
        <v>4288.3100000000004</v>
      </c>
      <c r="G15" s="51">
        <v>0</v>
      </c>
      <c r="H15" s="42">
        <f t="shared" si="0"/>
        <v>0</v>
      </c>
    </row>
    <row r="16" spans="3:9" ht="27.6">
      <c r="C16" s="15" t="s">
        <v>27</v>
      </c>
      <c r="D16" s="16" t="s">
        <v>1</v>
      </c>
      <c r="E16" s="16" t="s">
        <v>11</v>
      </c>
      <c r="F16" s="50">
        <v>13976291</v>
      </c>
      <c r="G16" s="51">
        <v>2794748.47</v>
      </c>
      <c r="H16" s="42">
        <f t="shared" si="0"/>
        <v>19.996352895056351</v>
      </c>
    </row>
    <row r="17" spans="3:8" ht="15.75" customHeight="1">
      <c r="C17" s="15" t="s">
        <v>7</v>
      </c>
      <c r="D17" s="16" t="s">
        <v>1</v>
      </c>
      <c r="E17" s="16" t="s">
        <v>19</v>
      </c>
      <c r="F17" s="50">
        <v>700000</v>
      </c>
      <c r="G17" s="51">
        <v>0</v>
      </c>
      <c r="H17" s="42">
        <f t="shared" si="0"/>
        <v>0</v>
      </c>
    </row>
    <row r="18" spans="3:8" ht="15.75" customHeight="1">
      <c r="C18" s="17" t="s">
        <v>21</v>
      </c>
      <c r="D18" s="16" t="s">
        <v>1</v>
      </c>
      <c r="E18" s="16" t="s">
        <v>35</v>
      </c>
      <c r="F18" s="50">
        <v>40456276.359999999</v>
      </c>
      <c r="G18" s="51">
        <v>8042212.4000000004</v>
      </c>
      <c r="H18" s="42">
        <f t="shared" si="0"/>
        <v>19.878775615522322</v>
      </c>
    </row>
    <row r="19" spans="3:8" ht="15" customHeight="1">
      <c r="C19" s="20" t="s">
        <v>50</v>
      </c>
      <c r="D19" s="21" t="s">
        <v>2</v>
      </c>
      <c r="E19" s="21"/>
      <c r="F19" s="46">
        <f>F20</f>
        <v>685619.5</v>
      </c>
      <c r="G19" s="46">
        <f>G20</f>
        <v>154295.93</v>
      </c>
      <c r="H19" s="43">
        <f t="shared" si="0"/>
        <v>22.504600583851538</v>
      </c>
    </row>
    <row r="20" spans="3:8" ht="14.25" customHeight="1">
      <c r="C20" s="18" t="s">
        <v>32</v>
      </c>
      <c r="D20" s="19" t="s">
        <v>2</v>
      </c>
      <c r="E20" s="19" t="s">
        <v>3</v>
      </c>
      <c r="F20" s="50">
        <v>685619.5</v>
      </c>
      <c r="G20" s="51">
        <v>154295.93</v>
      </c>
      <c r="H20" s="42">
        <f t="shared" si="0"/>
        <v>22.504600583851538</v>
      </c>
    </row>
    <row r="21" spans="3:8">
      <c r="C21" s="22" t="s">
        <v>51</v>
      </c>
      <c r="D21" s="14" t="s">
        <v>3</v>
      </c>
      <c r="E21" s="14"/>
      <c r="F21" s="46">
        <f>F22</f>
        <v>1100000</v>
      </c>
      <c r="G21" s="46">
        <f>G22</f>
        <v>7500</v>
      </c>
      <c r="H21" s="43">
        <f t="shared" si="0"/>
        <v>0.68181818181818177</v>
      </c>
    </row>
    <row r="22" spans="3:8" s="5" customFormat="1" ht="27.6">
      <c r="C22" s="23" t="s">
        <v>45</v>
      </c>
      <c r="D22" s="19" t="s">
        <v>3</v>
      </c>
      <c r="E22" s="19" t="s">
        <v>9</v>
      </c>
      <c r="F22" s="50">
        <v>1100000</v>
      </c>
      <c r="G22" s="51">
        <v>7500</v>
      </c>
      <c r="H22" s="42">
        <f t="shared" si="0"/>
        <v>0.68181818181818177</v>
      </c>
    </row>
    <row r="23" spans="3:8" ht="20.25" customHeight="1">
      <c r="C23" s="25" t="s">
        <v>52</v>
      </c>
      <c r="D23" s="26" t="s">
        <v>10</v>
      </c>
      <c r="E23" s="26"/>
      <c r="F23" s="46">
        <f>SUM(F24:F26)</f>
        <v>41037812.619999997</v>
      </c>
      <c r="G23" s="46">
        <f>SUM(G24:G26)</f>
        <v>7849664.5099999998</v>
      </c>
      <c r="H23" s="43">
        <f t="shared" si="0"/>
        <v>19.127882333022846</v>
      </c>
    </row>
    <row r="24" spans="3:8" ht="15" customHeight="1">
      <c r="C24" s="18" t="s">
        <v>12</v>
      </c>
      <c r="D24" s="19" t="s">
        <v>10</v>
      </c>
      <c r="E24" s="19" t="s">
        <v>13</v>
      </c>
      <c r="F24" s="50">
        <v>2000000</v>
      </c>
      <c r="G24" s="51">
        <v>942451.01</v>
      </c>
      <c r="H24" s="42">
        <f t="shared" si="0"/>
        <v>47.122550499999996</v>
      </c>
    </row>
    <row r="25" spans="3:8" ht="15" customHeight="1">
      <c r="C25" s="18" t="s">
        <v>37</v>
      </c>
      <c r="D25" s="19" t="s">
        <v>10</v>
      </c>
      <c r="E25" s="19" t="s">
        <v>8</v>
      </c>
      <c r="F25" s="50">
        <v>37597812.619999997</v>
      </c>
      <c r="G25" s="51">
        <v>6746180.0599999996</v>
      </c>
      <c r="H25" s="42">
        <f t="shared" si="0"/>
        <v>17.943012079408572</v>
      </c>
    </row>
    <row r="26" spans="3:8" ht="15" customHeight="1">
      <c r="C26" s="27" t="s">
        <v>20</v>
      </c>
      <c r="D26" s="28" t="s">
        <v>10</v>
      </c>
      <c r="E26" s="28" t="s">
        <v>6</v>
      </c>
      <c r="F26" s="50">
        <v>1440000</v>
      </c>
      <c r="G26" s="51">
        <v>161033.44</v>
      </c>
      <c r="H26" s="42">
        <f t="shared" si="0"/>
        <v>11.182877777777778</v>
      </c>
    </row>
    <row r="27" spans="3:8" ht="17.25" customHeight="1">
      <c r="C27" s="29" t="s">
        <v>53</v>
      </c>
      <c r="D27" s="30" t="s">
        <v>4</v>
      </c>
      <c r="E27" s="30"/>
      <c r="F27" s="46">
        <f>SUM(F28:F30)</f>
        <v>17029690.780000001</v>
      </c>
      <c r="G27" s="46">
        <f>SUM(G28:G30)</f>
        <v>1388945.3699999999</v>
      </c>
      <c r="H27" s="43">
        <f t="shared" si="0"/>
        <v>8.1560222551498356</v>
      </c>
    </row>
    <row r="28" spans="3:8" ht="17.25" customHeight="1">
      <c r="C28" s="27" t="s">
        <v>46</v>
      </c>
      <c r="D28" s="28" t="s">
        <v>4</v>
      </c>
      <c r="E28" s="28" t="s">
        <v>1</v>
      </c>
      <c r="F28" s="50">
        <v>4362377.5999999996</v>
      </c>
      <c r="G28" s="51">
        <v>927132.41</v>
      </c>
      <c r="H28" s="42">
        <f t="shared" si="0"/>
        <v>21.252915153424592</v>
      </c>
    </row>
    <row r="29" spans="3:8" ht="17.25" customHeight="1">
      <c r="C29" s="27" t="s">
        <v>33</v>
      </c>
      <c r="D29" s="28" t="s">
        <v>4</v>
      </c>
      <c r="E29" s="28" t="s">
        <v>2</v>
      </c>
      <c r="F29" s="50">
        <v>2248000</v>
      </c>
      <c r="G29" s="51">
        <v>182860.51</v>
      </c>
      <c r="H29" s="42">
        <f t="shared" si="0"/>
        <v>8.1343643238434176</v>
      </c>
    </row>
    <row r="30" spans="3:8" ht="16.2" customHeight="1">
      <c r="C30" s="27" t="s">
        <v>47</v>
      </c>
      <c r="D30" s="28" t="s">
        <v>4</v>
      </c>
      <c r="E30" s="28" t="s">
        <v>3</v>
      </c>
      <c r="F30" s="50">
        <v>10419313.18</v>
      </c>
      <c r="G30" s="51">
        <v>278952.45</v>
      </c>
      <c r="H30" s="42">
        <f t="shared" si="0"/>
        <v>2.677263320344883</v>
      </c>
    </row>
    <row r="31" spans="3:8" s="6" customFormat="1" ht="17.25" customHeight="1">
      <c r="C31" s="29" t="s">
        <v>40</v>
      </c>
      <c r="D31" s="30" t="s">
        <v>11</v>
      </c>
      <c r="E31" s="30"/>
      <c r="F31" s="46">
        <f>F32</f>
        <v>1588254</v>
      </c>
      <c r="G31" s="46">
        <f>G32</f>
        <v>207309.11</v>
      </c>
      <c r="H31" s="43">
        <f t="shared" si="0"/>
        <v>13.052642083696938</v>
      </c>
    </row>
    <row r="32" spans="3:8" ht="17.25" customHeight="1">
      <c r="C32" s="27" t="s">
        <v>41</v>
      </c>
      <c r="D32" s="28" t="s">
        <v>11</v>
      </c>
      <c r="E32" s="28" t="s">
        <v>4</v>
      </c>
      <c r="F32" s="50">
        <v>1588254</v>
      </c>
      <c r="G32" s="51">
        <v>207309.11</v>
      </c>
      <c r="H32" s="42">
        <f t="shared" si="0"/>
        <v>13.052642083696938</v>
      </c>
    </row>
    <row r="33" spans="2:8" ht="16.5" customHeight="1">
      <c r="C33" s="20" t="s">
        <v>54</v>
      </c>
      <c r="D33" s="21" t="s">
        <v>5</v>
      </c>
      <c r="E33" s="21"/>
      <c r="F33" s="46">
        <f>SUM(F34:F38)</f>
        <v>687039586.49000001</v>
      </c>
      <c r="G33" s="46">
        <f>SUM(G34:G38)</f>
        <v>133113640.94</v>
      </c>
      <c r="H33" s="43">
        <f t="shared" si="0"/>
        <v>19.374959399364609</v>
      </c>
    </row>
    <row r="34" spans="2:8" ht="16.5" customHeight="1">
      <c r="C34" s="18" t="s">
        <v>17</v>
      </c>
      <c r="D34" s="19" t="s">
        <v>5</v>
      </c>
      <c r="E34" s="19" t="s">
        <v>1</v>
      </c>
      <c r="F34" s="50">
        <v>159105112.96000001</v>
      </c>
      <c r="G34" s="51">
        <v>33299584.559999999</v>
      </c>
      <c r="H34" s="42">
        <f t="shared" si="0"/>
        <v>20.929298839297335</v>
      </c>
    </row>
    <row r="35" spans="2:8" ht="16.5" customHeight="1">
      <c r="C35" s="27" t="s">
        <v>14</v>
      </c>
      <c r="D35" s="28" t="s">
        <v>5</v>
      </c>
      <c r="E35" s="28" t="s">
        <v>2</v>
      </c>
      <c r="F35" s="50">
        <v>444697454.64999998</v>
      </c>
      <c r="G35" s="51">
        <v>90219976.769999996</v>
      </c>
      <c r="H35" s="42">
        <f t="shared" si="0"/>
        <v>20.287945394472253</v>
      </c>
    </row>
    <row r="36" spans="2:8" ht="16.5" customHeight="1">
      <c r="C36" s="27" t="s">
        <v>48</v>
      </c>
      <c r="D36" s="28" t="s">
        <v>5</v>
      </c>
      <c r="E36" s="28" t="s">
        <v>3</v>
      </c>
      <c r="F36" s="50">
        <v>40003940.200000003</v>
      </c>
      <c r="G36" s="51">
        <v>7532600.7800000003</v>
      </c>
      <c r="H36" s="42">
        <f t="shared" si="0"/>
        <v>18.829647135608909</v>
      </c>
    </row>
    <row r="37" spans="2:8" ht="16.5" customHeight="1">
      <c r="C37" s="27" t="s">
        <v>18</v>
      </c>
      <c r="D37" s="28" t="s">
        <v>5</v>
      </c>
      <c r="E37" s="28" t="s">
        <v>5</v>
      </c>
      <c r="F37" s="50">
        <v>322000</v>
      </c>
      <c r="G37" s="51">
        <v>31676.51</v>
      </c>
      <c r="H37" s="42">
        <f t="shared" si="0"/>
        <v>9.8374254658385087</v>
      </c>
    </row>
    <row r="38" spans="2:8" ht="16.5" customHeight="1">
      <c r="C38" s="27" t="s">
        <v>15</v>
      </c>
      <c r="D38" s="28" t="s">
        <v>5</v>
      </c>
      <c r="E38" s="28" t="s">
        <v>8</v>
      </c>
      <c r="F38" s="50">
        <v>42911078.68</v>
      </c>
      <c r="G38" s="51">
        <v>2029802.32</v>
      </c>
      <c r="H38" s="42">
        <f t="shared" si="0"/>
        <v>4.7302523787313939</v>
      </c>
    </row>
    <row r="39" spans="2:8" ht="17.25" customHeight="1">
      <c r="C39" s="29" t="s">
        <v>55</v>
      </c>
      <c r="D39" s="30" t="s">
        <v>13</v>
      </c>
      <c r="E39" s="30"/>
      <c r="F39" s="46">
        <f>F40</f>
        <v>144819055.52000001</v>
      </c>
      <c r="G39" s="46">
        <f>G40</f>
        <v>36428531.810000002</v>
      </c>
      <c r="H39" s="43">
        <f t="shared" si="0"/>
        <v>25.15451552918676</v>
      </c>
    </row>
    <row r="40" spans="2:8" ht="17.25" customHeight="1">
      <c r="C40" s="27" t="s">
        <v>16</v>
      </c>
      <c r="D40" s="28" t="s">
        <v>13</v>
      </c>
      <c r="E40" s="28" t="s">
        <v>1</v>
      </c>
      <c r="F40" s="50">
        <v>144819055.52000001</v>
      </c>
      <c r="G40" s="51">
        <v>36428531.810000002</v>
      </c>
      <c r="H40" s="42">
        <f t="shared" si="0"/>
        <v>25.15451552918676</v>
      </c>
    </row>
    <row r="41" spans="2:8" ht="15.75" customHeight="1">
      <c r="C41" s="22" t="s">
        <v>56</v>
      </c>
      <c r="D41" s="14" t="s">
        <v>9</v>
      </c>
      <c r="E41" s="31"/>
      <c r="F41" s="46">
        <f>SUM(F42:F45)</f>
        <v>34240561.939999998</v>
      </c>
      <c r="G41" s="46">
        <f>SUM(G42:G45)</f>
        <v>5305436.62</v>
      </c>
      <c r="H41" s="43">
        <f t="shared" si="0"/>
        <v>15.494595647398421</v>
      </c>
    </row>
    <row r="42" spans="2:8" ht="15.75" customHeight="1">
      <c r="C42" s="32" t="s">
        <v>22</v>
      </c>
      <c r="D42" s="16" t="s">
        <v>9</v>
      </c>
      <c r="E42" s="16" t="s">
        <v>1</v>
      </c>
      <c r="F42" s="50">
        <v>3191928</v>
      </c>
      <c r="G42" s="51">
        <v>767290.38</v>
      </c>
      <c r="H42" s="42">
        <f t="shared" si="0"/>
        <v>24.038461393866029</v>
      </c>
    </row>
    <row r="43" spans="2:8" s="5" customFormat="1" ht="15.75" customHeight="1">
      <c r="C43" s="27" t="s">
        <v>25</v>
      </c>
      <c r="D43" s="33" t="s">
        <v>9</v>
      </c>
      <c r="E43" s="33" t="s">
        <v>3</v>
      </c>
      <c r="F43" s="50">
        <v>2340604.9</v>
      </c>
      <c r="G43" s="51">
        <v>0</v>
      </c>
      <c r="H43" s="42">
        <f t="shared" si="0"/>
        <v>0</v>
      </c>
    </row>
    <row r="44" spans="2:8" ht="15.75" customHeight="1">
      <c r="C44" s="18" t="s">
        <v>29</v>
      </c>
      <c r="D44" s="28" t="s">
        <v>9</v>
      </c>
      <c r="E44" s="28" t="s">
        <v>10</v>
      </c>
      <c r="F44" s="50">
        <v>25521149.170000002</v>
      </c>
      <c r="G44" s="51">
        <v>3799792.57</v>
      </c>
      <c r="H44" s="42">
        <f t="shared" si="0"/>
        <v>14.88879887300153</v>
      </c>
    </row>
    <row r="45" spans="2:8" ht="15.75" customHeight="1">
      <c r="C45" s="18" t="s">
        <v>36</v>
      </c>
      <c r="D45" s="28" t="s">
        <v>9</v>
      </c>
      <c r="E45" s="28" t="s">
        <v>11</v>
      </c>
      <c r="F45" s="50">
        <v>3186879.87</v>
      </c>
      <c r="G45" s="51">
        <v>738353.67</v>
      </c>
      <c r="H45" s="42">
        <f t="shared" si="0"/>
        <v>23.168544159777195</v>
      </c>
    </row>
    <row r="46" spans="2:8" ht="18" customHeight="1">
      <c r="B46" s="8"/>
      <c r="C46" s="34" t="s">
        <v>57</v>
      </c>
      <c r="D46" s="14" t="s">
        <v>19</v>
      </c>
      <c r="E46" s="30"/>
      <c r="F46" s="46">
        <f>SUM(F47:F48)</f>
        <v>400000</v>
      </c>
      <c r="G46" s="46">
        <f>SUM(G47:G48)</f>
        <v>94665.4</v>
      </c>
      <c r="H46" s="43">
        <f t="shared" si="0"/>
        <v>23.666350000000001</v>
      </c>
    </row>
    <row r="47" spans="2:8" ht="15" customHeight="1">
      <c r="B47" s="8"/>
      <c r="C47" s="24" t="s">
        <v>31</v>
      </c>
      <c r="D47" s="16" t="s">
        <v>19</v>
      </c>
      <c r="E47" s="28" t="s">
        <v>1</v>
      </c>
      <c r="F47" s="50">
        <v>350000</v>
      </c>
      <c r="G47" s="51">
        <v>71203.399999999994</v>
      </c>
      <c r="H47" s="42">
        <f t="shared" si="0"/>
        <v>20.34382857142857</v>
      </c>
    </row>
    <row r="48" spans="2:8" ht="15" customHeight="1" thickBot="1">
      <c r="B48" s="8"/>
      <c r="C48" s="24" t="s">
        <v>34</v>
      </c>
      <c r="D48" s="16" t="s">
        <v>19</v>
      </c>
      <c r="E48" s="28" t="s">
        <v>2</v>
      </c>
      <c r="F48" s="52">
        <v>50000</v>
      </c>
      <c r="G48" s="53">
        <v>23462</v>
      </c>
      <c r="H48" s="42">
        <f t="shared" si="0"/>
        <v>46.923999999999999</v>
      </c>
    </row>
    <row r="49" spans="2:8" s="6" customFormat="1">
      <c r="B49" s="9"/>
      <c r="C49" s="35" t="s">
        <v>23</v>
      </c>
      <c r="D49" s="14"/>
      <c r="E49" s="16"/>
      <c r="F49" s="46">
        <f>F11+F19+F21+F23+F27+F31+F33+F39+F41+F46</f>
        <v>1044392727.3800001</v>
      </c>
      <c r="G49" s="46">
        <f>G11+G19+G21+G23+G27+G31+G33+G39+G41+G46</f>
        <v>210061120.28999999</v>
      </c>
      <c r="H49" s="43">
        <f>G49/F49*100</f>
        <v>20.11323085492625</v>
      </c>
    </row>
    <row r="50" spans="2:8">
      <c r="D50" s="2"/>
      <c r="E50" s="4"/>
      <c r="F50" s="47"/>
    </row>
    <row r="51" spans="2:8">
      <c r="D51" s="2"/>
      <c r="E51" s="2"/>
      <c r="F51" s="47"/>
    </row>
    <row r="52" spans="2:8">
      <c r="D52" s="2"/>
      <c r="E52" s="2"/>
      <c r="F52" s="47"/>
    </row>
    <row r="53" spans="2:8">
      <c r="E53" s="2"/>
      <c r="F53" s="47"/>
    </row>
    <row r="54" spans="2:8">
      <c r="F54" s="47"/>
    </row>
    <row r="55" spans="2:8">
      <c r="F55" s="47"/>
    </row>
    <row r="56" spans="2:8">
      <c r="F56" s="47"/>
    </row>
    <row r="57" spans="2:8">
      <c r="C57" s="1" t="s">
        <v>24</v>
      </c>
      <c r="F57" s="47"/>
    </row>
    <row r="58" spans="2:8">
      <c r="F58" s="47"/>
    </row>
    <row r="59" spans="2:8">
      <c r="F59" s="47"/>
    </row>
    <row r="60" spans="2:8">
      <c r="F60" s="47"/>
    </row>
    <row r="61" spans="2:8">
      <c r="F61" s="47"/>
    </row>
    <row r="62" spans="2:8">
      <c r="F62" s="47"/>
    </row>
    <row r="63" spans="2:8">
      <c r="F63" s="47"/>
    </row>
    <row r="64" spans="2:8">
      <c r="F64" s="47"/>
    </row>
    <row r="65" spans="6:6">
      <c r="F65" s="47"/>
    </row>
    <row r="66" spans="6:6">
      <c r="F66" s="47"/>
    </row>
    <row r="67" spans="6:6">
      <c r="F67" s="47"/>
    </row>
    <row r="68" spans="6:6">
      <c r="F68" s="47"/>
    </row>
    <row r="69" spans="6:6">
      <c r="F69" s="47"/>
    </row>
    <row r="70" spans="6:6">
      <c r="F70" s="47"/>
    </row>
    <row r="71" spans="6:6">
      <c r="F71" s="47"/>
    </row>
    <row r="72" spans="6:6">
      <c r="F72" s="47"/>
    </row>
    <row r="73" spans="6:6">
      <c r="F73" s="47"/>
    </row>
    <row r="74" spans="6:6">
      <c r="F74" s="47"/>
    </row>
    <row r="75" spans="6:6">
      <c r="F75" s="47"/>
    </row>
    <row r="76" spans="6:6">
      <c r="F76" s="47"/>
    </row>
    <row r="77" spans="6:6">
      <c r="F77" s="47"/>
    </row>
    <row r="78" spans="6:6">
      <c r="F78" s="47"/>
    </row>
    <row r="79" spans="6:6">
      <c r="F79" s="47"/>
    </row>
    <row r="80" spans="6:6">
      <c r="F80" s="47"/>
    </row>
    <row r="81" spans="6:6">
      <c r="F81" s="47"/>
    </row>
    <row r="82" spans="6:6">
      <c r="F82" s="47"/>
    </row>
    <row r="83" spans="6:6">
      <c r="F83" s="47"/>
    </row>
    <row r="84" spans="6:6">
      <c r="F84" s="47"/>
    </row>
    <row r="85" spans="6:6">
      <c r="F85" s="47"/>
    </row>
    <row r="86" spans="6:6">
      <c r="F86" s="47"/>
    </row>
    <row r="87" spans="6:6">
      <c r="F87" s="47"/>
    </row>
    <row r="88" spans="6:6">
      <c r="F88" s="47"/>
    </row>
    <row r="89" spans="6:6">
      <c r="F89" s="47"/>
    </row>
    <row r="90" spans="6:6">
      <c r="F90" s="47"/>
    </row>
    <row r="91" spans="6:6">
      <c r="F91" s="47"/>
    </row>
    <row r="92" spans="6:6">
      <c r="F92" s="47"/>
    </row>
    <row r="93" spans="6:6">
      <c r="F93" s="47"/>
    </row>
    <row r="94" spans="6:6">
      <c r="F94" s="47"/>
    </row>
    <row r="95" spans="6:6">
      <c r="F95" s="47"/>
    </row>
    <row r="96" spans="6:6">
      <c r="F96" s="47"/>
    </row>
    <row r="97" spans="6:6">
      <c r="F97" s="47"/>
    </row>
    <row r="98" spans="6:6">
      <c r="F98" s="47"/>
    </row>
  </sheetData>
  <mergeCells count="1">
    <mergeCell ref="C7:H7"/>
  </mergeCells>
  <pageMargins left="0.55118110236220474" right="0" top="0.98425196850393704" bottom="0.39370078740157483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поснит.</vt:lpstr>
      <vt:lpstr>'к поснит.'!Область_печати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2025-04-18T13:20:35Z</cp:lastPrinted>
  <dcterms:created xsi:type="dcterms:W3CDTF">2004-09-08T09:13:27Z</dcterms:created>
  <dcterms:modified xsi:type="dcterms:W3CDTF">2025-04-18T13:20:37Z</dcterms:modified>
</cp:coreProperties>
</file>