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FCF7F5AD-9EEC-44A6-9D9B-EBA572DE5506}" xr6:coauthVersionLast="36" xr6:coauthVersionMax="47" xr10:uidLastSave="{00000000-0000-0000-0000-000000000000}"/>
  <bookViews>
    <workbookView xWindow="0" yWindow="0" windowWidth="28800" windowHeight="11925" activeTab="3" xr2:uid="{00000000-000D-0000-FFFF-FFFF00000000}"/>
  </bookViews>
  <sheets>
    <sheet name="П1 Целевые" sheetId="1" r:id="rId1"/>
    <sheet name="Порядок, источники" sheetId="12" r:id="rId2"/>
    <sheet name="П2 ФО" sheetId="2" r:id="rId3"/>
    <sheet name="Показатели" sheetId="13" r:id="rId4"/>
  </sheets>
  <definedNames>
    <definedName name="_Par269" localSheetId="0">'П1 Целевые'!#REF!</definedName>
    <definedName name="_Par289" localSheetId="0">'П1 Целевые'!$B$11</definedName>
    <definedName name="_Par534" localSheetId="2">'П2 ФО'!#REF!</definedName>
    <definedName name="_Par537" localSheetId="2">'П2 ФО'!#REF!</definedName>
    <definedName name="_Par588" localSheetId="2">'П2 ФО'!#REF!</definedName>
    <definedName name="_Par656" localSheetId="2">'П2 ФО'!#REF!</definedName>
    <definedName name="_xlnm.Print_Area" localSheetId="0">'П1 Целевые'!$A$1:$L$18</definedName>
    <definedName name="_xlnm.Print_Area" localSheetId="2">'П2 ФО'!$A$1:$K$108</definedName>
    <definedName name="_xlnm.Print_Area" localSheetId="3">Показатели!$A$1:$M$28</definedName>
    <definedName name="_xlnm.Print_Area" localSheetId="1">'Порядок, источники'!$A$1:$C$13</definedName>
  </definedNames>
  <calcPr calcId="191029"/>
</workbook>
</file>

<file path=xl/calcChain.xml><?xml version="1.0" encoding="utf-8"?>
<calcChain xmlns="http://schemas.openxmlformats.org/spreadsheetml/2006/main">
  <c r="D45" i="2" l="1"/>
  <c r="C104" i="2" l="1"/>
  <c r="C108" i="2"/>
  <c r="C107" i="2"/>
  <c r="C106" i="2"/>
  <c r="C105" i="2"/>
  <c r="C103" i="2"/>
  <c r="C102" i="2"/>
  <c r="C101" i="2"/>
  <c r="C100" i="2"/>
  <c r="C98" i="2"/>
  <c r="C97" i="2"/>
  <c r="C96" i="2"/>
  <c r="C95" i="2"/>
  <c r="C93" i="2"/>
  <c r="C92" i="2"/>
  <c r="C91" i="2"/>
  <c r="C90" i="2"/>
  <c r="C88" i="2"/>
  <c r="C87" i="2"/>
  <c r="C86" i="2"/>
  <c r="C85" i="2"/>
  <c r="C83" i="2"/>
  <c r="C82" i="2"/>
  <c r="C81" i="2"/>
  <c r="C80" i="2"/>
  <c r="C78" i="2"/>
  <c r="C77" i="2"/>
  <c r="C76" i="2"/>
  <c r="C75" i="2"/>
  <c r="C73" i="2"/>
  <c r="C72" i="2"/>
  <c r="C71" i="2"/>
  <c r="C70" i="2"/>
  <c r="C68" i="2"/>
  <c r="C67" i="2"/>
  <c r="C66" i="2"/>
  <c r="C65" i="2"/>
  <c r="C63" i="2"/>
  <c r="C62" i="2"/>
  <c r="C61" i="2"/>
  <c r="C60" i="2"/>
  <c r="C58" i="2"/>
  <c r="C57" i="2"/>
  <c r="C56" i="2"/>
  <c r="C55" i="2"/>
  <c r="C53" i="2"/>
  <c r="C52" i="2"/>
  <c r="C51" i="2"/>
  <c r="C50" i="2"/>
  <c r="C48" i="2"/>
  <c r="C47" i="2"/>
  <c r="C46" i="2"/>
  <c r="C45" i="2"/>
  <c r="C43" i="2"/>
  <c r="C42" i="2"/>
  <c r="C41" i="2"/>
  <c r="C11" i="2" s="1"/>
  <c r="C40" i="2"/>
  <c r="C38" i="2"/>
  <c r="C37" i="2"/>
  <c r="C36" i="2"/>
  <c r="C35" i="2"/>
  <c r="C33" i="2"/>
  <c r="C32" i="2"/>
  <c r="C31" i="2"/>
  <c r="C30" i="2"/>
  <c r="C28" i="2"/>
  <c r="C27" i="2"/>
  <c r="C26" i="2"/>
  <c r="C25" i="2"/>
  <c r="C23" i="2"/>
  <c r="C22" i="2"/>
  <c r="C21" i="2"/>
  <c r="C20" i="2"/>
  <c r="C18" i="2"/>
  <c r="C17" i="2"/>
  <c r="C15" i="2"/>
  <c r="C16" i="2"/>
  <c r="K104" i="2"/>
  <c r="K99" i="2"/>
  <c r="K94" i="2"/>
  <c r="K89" i="2"/>
  <c r="K84" i="2"/>
  <c r="K79" i="2"/>
  <c r="K74" i="2"/>
  <c r="K69" i="2"/>
  <c r="K64" i="2"/>
  <c r="K59" i="2"/>
  <c r="K54" i="2"/>
  <c r="K49" i="2"/>
  <c r="K44" i="2"/>
  <c r="K39" i="2"/>
  <c r="K34" i="2"/>
  <c r="K29" i="2"/>
  <c r="K24" i="2"/>
  <c r="K19" i="2"/>
  <c r="K14" i="2"/>
  <c r="K13" i="2"/>
  <c r="K12" i="2"/>
  <c r="K11" i="2"/>
  <c r="K10" i="2"/>
  <c r="K9" i="2" s="1"/>
  <c r="C10" i="2" l="1"/>
  <c r="C14" i="2"/>
  <c r="F84" i="2"/>
  <c r="E19" i="2"/>
  <c r="D10" i="2"/>
  <c r="E10" i="2"/>
  <c r="F10" i="2"/>
  <c r="G10" i="2"/>
  <c r="H10" i="2"/>
  <c r="H9" i="2" s="1"/>
  <c r="I10" i="2"/>
  <c r="J10" i="2"/>
  <c r="D11" i="2"/>
  <c r="E11" i="2"/>
  <c r="F11" i="2"/>
  <c r="G11" i="2"/>
  <c r="H11" i="2"/>
  <c r="I11" i="2"/>
  <c r="J11" i="2"/>
  <c r="D12" i="2"/>
  <c r="E12" i="2"/>
  <c r="F12" i="2"/>
  <c r="G12" i="2"/>
  <c r="H12" i="2"/>
  <c r="I12" i="2"/>
  <c r="J12" i="2"/>
  <c r="D13" i="2"/>
  <c r="E13" i="2"/>
  <c r="F13" i="2"/>
  <c r="G13" i="2"/>
  <c r="H13" i="2"/>
  <c r="I13" i="2"/>
  <c r="J13" i="2"/>
  <c r="D14" i="2"/>
  <c r="E14" i="2"/>
  <c r="F14" i="2"/>
  <c r="G14" i="2"/>
  <c r="H14" i="2"/>
  <c r="I14" i="2"/>
  <c r="J14" i="2"/>
  <c r="D19" i="2"/>
  <c r="F19" i="2"/>
  <c r="G19" i="2"/>
  <c r="H19" i="2"/>
  <c r="I19" i="2"/>
  <c r="J19" i="2"/>
  <c r="D24" i="2"/>
  <c r="E24" i="2"/>
  <c r="F24" i="2"/>
  <c r="G24" i="2"/>
  <c r="H24" i="2"/>
  <c r="I24" i="2"/>
  <c r="J24" i="2"/>
  <c r="D29" i="2"/>
  <c r="E29" i="2"/>
  <c r="F29" i="2"/>
  <c r="G29" i="2"/>
  <c r="H29" i="2"/>
  <c r="I29" i="2"/>
  <c r="J29" i="2"/>
  <c r="D34" i="2"/>
  <c r="E34" i="2"/>
  <c r="F34" i="2"/>
  <c r="G34" i="2"/>
  <c r="H34" i="2"/>
  <c r="I34" i="2"/>
  <c r="J34" i="2"/>
  <c r="D39" i="2"/>
  <c r="E39" i="2"/>
  <c r="F39" i="2"/>
  <c r="G39" i="2"/>
  <c r="H39" i="2"/>
  <c r="I39" i="2"/>
  <c r="J39" i="2"/>
  <c r="D44" i="2"/>
  <c r="E44" i="2"/>
  <c r="F44" i="2"/>
  <c r="G44" i="2"/>
  <c r="H44" i="2"/>
  <c r="I44" i="2"/>
  <c r="J44" i="2"/>
  <c r="D49" i="2"/>
  <c r="E49" i="2"/>
  <c r="F49" i="2"/>
  <c r="G49" i="2"/>
  <c r="H49" i="2"/>
  <c r="I49" i="2"/>
  <c r="J49" i="2"/>
  <c r="D54" i="2"/>
  <c r="E54" i="2"/>
  <c r="F54" i="2"/>
  <c r="G54" i="2"/>
  <c r="H54" i="2"/>
  <c r="I54" i="2"/>
  <c r="J54" i="2"/>
  <c r="D59" i="2"/>
  <c r="E59" i="2"/>
  <c r="F59" i="2"/>
  <c r="G59" i="2"/>
  <c r="H59" i="2"/>
  <c r="I59" i="2"/>
  <c r="J59" i="2"/>
  <c r="C59" i="2"/>
  <c r="D64" i="2"/>
  <c r="E64" i="2"/>
  <c r="F64" i="2"/>
  <c r="G64" i="2"/>
  <c r="H64" i="2"/>
  <c r="I64" i="2"/>
  <c r="J64" i="2"/>
  <c r="D69" i="2"/>
  <c r="E69" i="2"/>
  <c r="F69" i="2"/>
  <c r="G69" i="2"/>
  <c r="H69" i="2"/>
  <c r="I69" i="2"/>
  <c r="J69" i="2"/>
  <c r="D74" i="2"/>
  <c r="E74" i="2"/>
  <c r="F74" i="2"/>
  <c r="G74" i="2"/>
  <c r="H74" i="2"/>
  <c r="I74" i="2"/>
  <c r="J74" i="2"/>
  <c r="D79" i="2"/>
  <c r="E79" i="2"/>
  <c r="F79" i="2"/>
  <c r="G79" i="2"/>
  <c r="H79" i="2"/>
  <c r="I79" i="2"/>
  <c r="J79" i="2"/>
  <c r="D84" i="2"/>
  <c r="E84" i="2"/>
  <c r="G84" i="2"/>
  <c r="H84" i="2"/>
  <c r="I84" i="2"/>
  <c r="J84" i="2"/>
  <c r="D89" i="2"/>
  <c r="E89" i="2"/>
  <c r="F89" i="2"/>
  <c r="G89" i="2"/>
  <c r="H89" i="2"/>
  <c r="I89" i="2"/>
  <c r="J89" i="2"/>
  <c r="C89" i="2"/>
  <c r="D94" i="2"/>
  <c r="E94" i="2"/>
  <c r="F94" i="2"/>
  <c r="G94" i="2"/>
  <c r="H94" i="2"/>
  <c r="I94" i="2"/>
  <c r="J94" i="2"/>
  <c r="D99" i="2"/>
  <c r="E99" i="2"/>
  <c r="F99" i="2"/>
  <c r="G99" i="2"/>
  <c r="H99" i="2"/>
  <c r="I99" i="2"/>
  <c r="J99" i="2"/>
  <c r="D104" i="2"/>
  <c r="E104" i="2"/>
  <c r="F104" i="2"/>
  <c r="G104" i="2"/>
  <c r="H104" i="2"/>
  <c r="I104" i="2"/>
  <c r="J104" i="2"/>
  <c r="C99" i="2" l="1"/>
  <c r="C94" i="2"/>
  <c r="C44" i="2"/>
  <c r="C49" i="2"/>
  <c r="C84" i="2"/>
  <c r="C39" i="2"/>
  <c r="C64" i="2"/>
  <c r="C12" i="2"/>
  <c r="C24" i="2"/>
  <c r="C74" i="2"/>
  <c r="C34" i="2"/>
  <c r="J9" i="2"/>
  <c r="C54" i="2"/>
  <c r="I9" i="2"/>
  <c r="D9" i="2"/>
  <c r="C19" i="2"/>
  <c r="G9" i="2"/>
  <c r="F9" i="2"/>
  <c r="C69" i="2"/>
  <c r="C13" i="2"/>
  <c r="C29" i="2"/>
  <c r="E9" i="2"/>
  <c r="C79" i="2"/>
  <c r="C9" i="2" l="1"/>
</calcChain>
</file>

<file path=xl/sharedStrings.xml><?xml version="1.0" encoding="utf-8"?>
<sst xmlns="http://schemas.openxmlformats.org/spreadsheetml/2006/main" count="462" uniqueCount="168">
  <si>
    <t>Наименование целевого показателя</t>
  </si>
  <si>
    <t>Единица измерения</t>
  </si>
  <si>
    <t>всего</t>
  </si>
  <si>
    <t>итого</t>
  </si>
  <si>
    <t>Наименование мероприятия</t>
  </si>
  <si>
    <t>Источник финансирования</t>
  </si>
  <si>
    <t>внебюджетные средства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</si>
  <si>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</si>
  <si>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</si>
  <si>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</si>
  <si>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</si>
  <si>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</si>
  <si>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</si>
  <si>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</si>
  <si>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 xml:space="preserve">Наименование </t>
  </si>
  <si>
    <t xml:space="preserve">Капитальный ремонт, ремонт тепловых сетей, котельных, реконструкция (модернизация) систем теплоснабжения </t>
  </si>
  <si>
    <t>Итого по программе</t>
  </si>
  <si>
    <t>%</t>
  </si>
  <si>
    <t>Проектирование и строительство котельной "Квартальная № 2"</t>
  </si>
  <si>
    <t>Проектирование и модернизация котельной и тепловых сетей котельной "Юбилейная" с. Красноборск  
/МО "Алексеевское"/</t>
  </si>
  <si>
    <t>Проектирование и обустройство площадки временного накопления ТКО в с. Верхняя Уфтюга
/МО "Верхнеуфтюгское"/</t>
  </si>
  <si>
    <t>Содержание мест (площадок), в том числе временного накопления ТКО</t>
  </si>
  <si>
    <t>Устройство весового контроля на полигоне ТКО с. Красноборск
/МО "Алексеевское"/</t>
  </si>
  <si>
    <t>Задача</t>
  </si>
  <si>
    <t xml:space="preserve">Обеспечение инженерной инфраструктурой застроенных территорий </t>
  </si>
  <si>
    <t>Повышение уровня надёжности, энергоэффективностисистем коммунальной инфраструктуры</t>
  </si>
  <si>
    <t>Порядок расчёта и источники информации о значениях целевых показателей муниципальной программы</t>
  </si>
  <si>
    <t>Порядок расчёта</t>
  </si>
  <si>
    <t>Источник информации</t>
  </si>
  <si>
    <t>Показатели результативности мероприятий программы</t>
  </si>
  <si>
    <t>Наименование контрольного показателя результата выполнения мероприятия</t>
  </si>
  <si>
    <t>Модернизация очистного оборудования станции водоочистки д. Ерщевская (реконструкция станции водоочистки, дер. Ершевская) 
/МО "Телеговское"/</t>
  </si>
  <si>
    <t>Проектирование и строительство тепловой сети и модернизация котельной "Школа" с. Черевково /МО "Черевковское"/, "Школа" с. Верхняя Уфтюга  / МО "Верхнеуфтюгское"/</t>
  </si>
  <si>
    <t>Наименование задачи</t>
  </si>
  <si>
    <t>Исполнитель/соисполнитель мероприятия</t>
  </si>
  <si>
    <t>Повышение уровня надёжности, энергоэффективности систем коммунальной инфраструктуры</t>
  </si>
  <si>
    <t>Проектирование и строительство котельной  "Новая" с реконструкцией тепловых сетей д. Ершевская, д. Городищенская, д. Горчинская  /МО "Телеговское"/</t>
  </si>
  <si>
    <t>Увеличение сетей водоснабжения путем вновь подключаемых объектов</t>
  </si>
  <si>
    <t>Расширение канализационной сети путем вновь подключаемых объектов</t>
  </si>
  <si>
    <t>Увеличение мест накопления ТКО путем создания новых контейнерных площадок</t>
  </si>
  <si>
    <t xml:space="preserve">Повышение качества услуг теплоснабжения </t>
  </si>
  <si>
    <t>Повышение качества услуг обращения с ТКО</t>
  </si>
  <si>
    <t xml:space="preserve">п. м. </t>
  </si>
  <si>
    <t>ед.</t>
  </si>
  <si>
    <t>Увеличение доли потребителей тепловой энергии путем вновь подключаемых объектов</t>
  </si>
  <si>
    <t>Количество метров построенной водопроводной сети</t>
  </si>
  <si>
    <t>Количество метров построенной канализационной сети</t>
  </si>
  <si>
    <t>Количество созданных мест накопления ТКО, контейнерных площадок.</t>
  </si>
  <si>
    <t>Количество отремонтированных объектов теплоснабжения за отчетный период</t>
  </si>
  <si>
    <t>Повышение качества услуг теплоснабжения (замена тепловых сетей)</t>
  </si>
  <si>
    <t xml:space="preserve">Местный 
бюджет
</t>
  </si>
  <si>
    <t>Областной бюджет</t>
  </si>
  <si>
    <t>Федеральный бюджет</t>
  </si>
  <si>
    <t>5</t>
  </si>
  <si>
    <t>3</t>
  </si>
  <si>
    <t>0</t>
  </si>
  <si>
    <t>1</t>
  </si>
  <si>
    <t>150</t>
  </si>
  <si>
    <t>20</t>
  </si>
  <si>
    <t>10</t>
  </si>
  <si>
    <t>Проектирование и реконструкция системы водоотведения (канализации), канализационных очистных сооружений (КОС-200) с. Красноборск
/МО "Алексевское"/</t>
  </si>
  <si>
    <t>Создание мест (площадок) накопления, в том числе раздельного накопления на территории МО "Красноборский муниципальный район"</t>
  </si>
  <si>
    <t xml:space="preserve">Работы связаные с подключением к централизованным системам теплоснабжения, водоснабжения, водоотведения, электроснабжения и телерадио связи вновь построенных многоквартирных домов в Красноборском районе (программа переселения граждан из аварийного жилого фонда) </t>
  </si>
  <si>
    <t>Мероприятие № 8
Проектирование и строительство котельной "Квартальная № 2"</t>
  </si>
  <si>
    <t xml:space="preserve">Мероприятие № 10
Капитальный ремонт, ремонт тепловых сетей, котельных, реконструкция (модернизация) систем теплоснабжения </t>
  </si>
  <si>
    <t>Мероприятие № 15
Содержание мест (площадок), в том числе временного накопления ТКО</t>
  </si>
  <si>
    <t>п.м.</t>
  </si>
  <si>
    <t>протяженность сетей</t>
  </si>
  <si>
    <t>протяженность реконструируемой водопроводной сети</t>
  </si>
  <si>
    <t>протяженность реконструируемой тепловой сети</t>
  </si>
  <si>
    <t>Количество площадок</t>
  </si>
  <si>
    <t>строительство котельной</t>
  </si>
  <si>
    <t>модернизация котельной</t>
  </si>
  <si>
    <t>протяженность отремонтируемой тепловой сети</t>
  </si>
  <si>
    <t>реконструкция станции водоочистки</t>
  </si>
  <si>
    <t>протяженность отремонтируемой водопроводной, канализационной сети</t>
  </si>
  <si>
    <t>устройство весового контроля</t>
  </si>
  <si>
    <t>устройство ПВН</t>
  </si>
  <si>
    <t>количество площадок</t>
  </si>
  <si>
    <t>300</t>
  </si>
  <si>
    <t>200</t>
  </si>
  <si>
    <t>250</t>
  </si>
  <si>
    <t>100</t>
  </si>
  <si>
    <t>выполненные мероприятия</t>
  </si>
  <si>
    <t xml:space="preserve">Капитальный ремонт, ремонт систем водоснабжения и водоотведения, в том числе локальных источников водоснабжения и локальных систем водоотведения </t>
  </si>
  <si>
    <t>Мероприятия связаные с разработкой ПСД, прохождением экспертизы, оформлением правоустанавливающих  документов, выполнение работ по инженерным изысканиям и кадастровых работ</t>
  </si>
  <si>
    <t>Проектирование и реконструкция системы центрального водоснабжения с. Красноборск (установка станции водоочистки с водонапорной башней, насосной станции и реконструкция водопроводных сетей, с. Красноборск)
/МО "Алексеевское"/</t>
  </si>
  <si>
    <t>Мероприятие № 5
Мероприятия связаные с разработкой ПСД, прохождением экспертизы, оформлением правоустанавливающих  документов, выполнение работ по инженерным изысканиям и кадастровых работ</t>
  </si>
  <si>
    <t xml:space="preserve">Мероприятие № 12
Капитальный ремонт, ремонт систем водоснабжения и водоотведения, в том числе локальных источников водоснабжения и локальных систем водоотведения </t>
  </si>
  <si>
    <t>50</t>
  </si>
  <si>
    <t>30</t>
  </si>
  <si>
    <t>104</t>
  </si>
  <si>
    <t>Повышение качества услуг водоснабжения, водоотведения (замена водопроводных, канализационных сетей)</t>
  </si>
  <si>
    <t>Количество объектов</t>
  </si>
  <si>
    <t>Количество отремонтированных сетей водоснабжения и водоотведения за отчетный период</t>
  </si>
  <si>
    <t xml:space="preserve">ПЕРЕЧЕНЬ
целевых показателей 
</t>
  </si>
  <si>
    <t>на 2022 год плюс 7 площадок сделаных в 2022 году</t>
  </si>
  <si>
    <t>\</t>
  </si>
  <si>
    <t>в 2022 году выполнение кадастровых работ с серветутом</t>
  </si>
  <si>
    <t>в 2022 году смонтированно 7 площадок</t>
  </si>
  <si>
    <t>122 п.м. ремонт теплосети,  52 п.м.  Вновь построенный участок сети</t>
  </si>
  <si>
    <t xml:space="preserve"> в 2022 году 195 м. сетей водоснабжения и канализации к новым домам внебюджетное финансирование</t>
  </si>
  <si>
    <t>55</t>
  </si>
  <si>
    <t>необходимое количество площадок ТКО 312, на конец 2022 года 92 площадки</t>
  </si>
  <si>
    <t>Q=Sкп/Sнп*100, где 
Q % - коэффициент изменения количества обустроенных мест накопления ТКО;
Sкп - количество площадок ТКО на конец отчетного периода;
Sнп - необходимое количество площадок ТКО.</t>
  </si>
  <si>
    <t>83</t>
  </si>
  <si>
    <t>230</t>
  </si>
  <si>
    <t>260</t>
  </si>
  <si>
    <t>31</t>
  </si>
  <si>
    <t>33</t>
  </si>
  <si>
    <t>35</t>
  </si>
  <si>
    <t>44</t>
  </si>
  <si>
    <t>54</t>
  </si>
  <si>
    <t>64</t>
  </si>
  <si>
    <t>73</t>
  </si>
  <si>
    <t>137 объектов (82 - ЮЛ, 55 - ФЛ) КТС
15 объектов МО Телеговское (1 - ФЛ Санаторий, 2 - ЮЛ котельная ДК Ершевская, 1 - Ю.Л. 2 - ФЛ котельная Школа д. Ершевская, 9 - Ф.Л. Котельная Солониха) ИТОГО на 2021 год 152 объекта</t>
  </si>
  <si>
    <t>0,5</t>
  </si>
  <si>
    <t>на 2020 г. - 143 объекта
на 2021 г. - 147 объектов
на 2022 г. - 152 объекта
на 2023 г. - 157 объекта</t>
  </si>
  <si>
    <t>0,4</t>
  </si>
  <si>
    <t>0,6</t>
  </si>
  <si>
    <t>0,3</t>
  </si>
  <si>
    <t>Объем финансирования, рублей</t>
  </si>
  <si>
    <t>Q=(Qкп-Qнп)*100/Qнп, где 
Q - доля увеличения количества потребителей тепловой энергии;
Qкп - количество потребителей на конец отчетного периода;
Qнп - количество потребителей на начало отчетного периода.</t>
  </si>
  <si>
    <t>Приобретение резервного источника снабжения электрической энергии для муниципального бюджетного образовательного учреждения "Куликовская средняя школа" муниципального образования "Красноборский муниципальный район</t>
  </si>
  <si>
    <t>количество резервных источников</t>
  </si>
  <si>
    <t xml:space="preserve">Водоотведение и устройство 
подъездных путей к местам 
накопления отходов с территории 
кладбищ
</t>
  </si>
  <si>
    <t>количество обустроенных кладбищ контейнерами ТКО</t>
  </si>
  <si>
    <t>11</t>
  </si>
  <si>
    <t>60</t>
  </si>
  <si>
    <t>Количство ликвидированных свалок</t>
  </si>
  <si>
    <t>Проектирование и строительство общественной бани в с. Красноборск</t>
  </si>
  <si>
    <t xml:space="preserve"> Ликвидации мест несанкционированного размещения отходов</t>
  </si>
  <si>
    <t>количество ликвидированных свалок</t>
  </si>
  <si>
    <t>количество разработанных проектов и строительство общественных бань</t>
  </si>
  <si>
    <t>Количество ликвидированных свалок.</t>
  </si>
  <si>
    <t>Сведния РСО и УМХ на основании выполненых контрактах</t>
  </si>
  <si>
    <t>Количество ликвидированных свалок</t>
  </si>
  <si>
    <t>Сведения УМХ на основании выполненных контрактах</t>
  </si>
  <si>
    <t>Мероприятие № 18
 Ликвидации мест несанкционированного размещения отходов</t>
  </si>
  <si>
    <t>Мероприятие № 19
Проектирование и строительство общественной бани в с. Красноборск</t>
  </si>
  <si>
    <t xml:space="preserve">Мероприятие №1
Проектирование и строительство тепловой сети и модернизация котельной "Школа" с. Черевково, "Школа" с. Верхняя Уфтюга </t>
  </si>
  <si>
    <t xml:space="preserve">Мероприятие № 3
Проектирование и строительство котельной  "Новая" с реконструкцией тепловых сетей д. Ершевская, д. Городищенская, д. Горчинская  </t>
  </si>
  <si>
    <t>Мероприятие № 4
Проектирование и реконструкция системы центрального водоснабжения с. Красноборск (установка станции водоочистки с водонапорной башней, насосной станции и реконструкция водопроводных сетей, с. Красноборск)</t>
  </si>
  <si>
    <t xml:space="preserve">Мероприятие № 6 
Проектирование и реконструкция системы водоотведения (канализации), канализационных очистных сооружений (КОС-200) с. Красноборск
</t>
  </si>
  <si>
    <t>Мероприятие № 7
Создание мест (площадок) накопления, в том числе раздельного накопления и приобретение контейнеров ТКО на территории Красноборского муниципального округа</t>
  </si>
  <si>
    <t xml:space="preserve">Мероприятие № 9
Проектирование и модернизация котельной и тепловых сетей котельной "Юбилейная" с. Красноборск  
</t>
  </si>
  <si>
    <t xml:space="preserve">Мероприятие № 11
Модернизация очистного оборудования станции водоочистки д. Ерщевская (реконструкция станции водоочистки, дер. Ершевская) 
</t>
  </si>
  <si>
    <t xml:space="preserve">Мероприятие № 13
Устройство весового контроля на полигоне ТКО с. Красноборск
</t>
  </si>
  <si>
    <t xml:space="preserve">Мероприятие № 14
Проектирование и обустройство площадки временного накопления ТКО в с. Верхняя Уфтюга
</t>
  </si>
  <si>
    <t>Мероприятие № 16
"Приобретение резервного источника снабжения электрической энергии для муниципального бюджетного образовательного учреждения "Куликовская средняя школа" муниципального образования Красноборского муниципального округа</t>
  </si>
  <si>
    <t>Мероприятие № 17
"Водоотведение и устройство 
подъездных путей к местам 
накопления отходов с территории 
кладбищ"</t>
  </si>
  <si>
    <t xml:space="preserve">Мероприятие № 2
Работы связаные с подключением к централизованным системам теплоснабжения, водоснабжения, водоотведения, электроснабжения и телерадио связи вновь построенных многоквартирных домов в Красноборском округе (программа переселения граждан из аварийного жилого фонда) </t>
  </si>
  <si>
    <t>4</t>
  </si>
  <si>
    <t>99</t>
  </si>
  <si>
    <t>400</t>
  </si>
  <si>
    <t>Приложение № 2
к  муниципальной программе  «Программа комплексного развития систем коммунальной инфраструктуры в Красноборском муниципальном округе»</t>
  </si>
  <si>
    <t>Финансовое обеспечение реализации муниципальной программы
«Программа комплексного развития систем коммунальной инфраструктуры в Красноборском муниципальном округе»</t>
  </si>
  <si>
    <t>Приложение № 3
к  муниципальной программе  «Программа комплексного развития систем коммунальной инфраструктуры в Красноборском муниципальном районе»</t>
  </si>
  <si>
    <t>Приложение № 1(2)
к  муниципальной программе «Программа комплексного развития систем коммунальной инфраструктуры в Красноборском муниципальном районе»</t>
  </si>
  <si>
    <t>СВЕДЕНИЯ О ЦЕЛЕВЫХ ПОКАЗАТЕЛЯХ
муниципальной программы МО "Красноборский муниципальный район" 
«Программа комплексного развития систем коммунальной инфраструктуры в Красноборском муниципальном районе»</t>
  </si>
  <si>
    <t>Приложение № 1
к  муниципальной программе «Программа комплексного развития систем коммунальной инфраструктуры в Красноборском муниципальном округе»</t>
  </si>
  <si>
    <t>2031 год</t>
  </si>
  <si>
    <t>263</t>
  </si>
  <si>
    <t>базовый2023 год</t>
  </si>
  <si>
    <t>0,1</t>
  </si>
  <si>
    <t>Управление муниципального хозяйства</t>
  </si>
  <si>
    <t>640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</si>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</sst>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2" fontId="5" fillId="0" borderId="11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/>
    </xf>
    <xf numFmtId="2" fontId="5" fillId="0" borderId="12" xfId="0" applyNumberFormat="1" applyFont="1" applyBorder="1" applyAlignment="1">
      <alignment horizontal="center" vertical="top" wrapText="1"/>
    </xf>
    <xf numFmtId="2" fontId="5" fillId="0" borderId="13" xfId="0" applyNumberFormat="1" applyFont="1" applyBorder="1" applyAlignment="1">
      <alignment horizontal="center" vertical="top" wrapText="1"/>
    </xf>
    <xf numFmtId="2" fontId="5" fillId="0" borderId="14" xfId="0" applyNumberFormat="1" applyFont="1" applyBorder="1" applyAlignment="1">
      <alignment horizontal="center" vertical="top" wrapText="1"/>
    </xf>
    <xf numFmtId="2" fontId="5" fillId="0" borderId="15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7" fillId="0" borderId="0" xfId="0" applyNumberFormat="1" applyFont="1"/>
    <xf numFmtId="0" fontId="0" fillId="0" borderId="0" xfId="0" applyAlignment="1">
      <alignment wrapText="1"/>
    </xf>
    <xf numFmtId="2" fontId="2" fillId="0" borderId="17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1" xfId="0" applyBorder="1"/>
    <xf numFmtId="0" fontId="8" fillId="0" borderId="0" xfId="0" applyFont="1"/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"/>
  <sheetViews>
    <sheetView view="pageBreakPreview" zoomScale="70" zoomScaleNormal="85" zoomScaleSheetLayoutView="70" workbookViewId="0">
      <selection sqref="A1:L18"/>
    </sheetView>
  </sheetViews>
  <sheetFormatPr defaultRowHeight="15.75" x14ac:dyDescent="0.2"/>
  <cols>
    <col min="1" max="1" width="24.140625" style="10" customWidth="1"/>
    <col min="2" max="2" width="78.42578125" customWidth="1"/>
    <col min="3" max="3" width="27.42578125" customWidth="1"/>
    <col min="4" max="4" width="9.140625" customWidth="1"/>
    <col min="12" max="12" width="8.140625" customWidth="1"/>
  </cols>
  <sheetData>
    <row r="1" spans="1:12" s="4" customFormat="1" ht="37.5" customHeight="1" x14ac:dyDescent="0.2">
      <c r="A1" s="6"/>
      <c r="B1" s="59" t="s">
        <v>160</v>
      </c>
      <c r="C1" s="59"/>
      <c r="D1" s="59"/>
      <c r="E1" s="59"/>
      <c r="F1" s="59"/>
      <c r="G1" s="59"/>
      <c r="H1" s="59"/>
      <c r="I1" s="59"/>
      <c r="J1" s="59"/>
      <c r="K1" s="59"/>
    </row>
    <row r="2" spans="1:12" s="4" customFormat="1" x14ac:dyDescent="0.2">
      <c r="A2" s="6"/>
    </row>
    <row r="3" spans="1:12" s="4" customFormat="1" ht="57" customHeight="1" x14ac:dyDescent="0.2">
      <c r="A3" s="6"/>
      <c r="B3" s="68" t="s">
        <v>159</v>
      </c>
      <c r="C3" s="68"/>
      <c r="D3" s="68"/>
      <c r="E3" s="68"/>
      <c r="F3" s="68"/>
      <c r="G3" s="68"/>
      <c r="H3" s="68"/>
      <c r="I3" s="68"/>
      <c r="J3" s="68"/>
      <c r="K3" s="68"/>
    </row>
    <row r="4" spans="1:12" s="4" customFormat="1" x14ac:dyDescent="0.2">
      <c r="A4" s="6"/>
    </row>
    <row r="5" spans="1:12" s="4" customFormat="1" ht="50.25" customHeight="1" x14ac:dyDescent="0.2">
      <c r="A5" s="6"/>
      <c r="B5" s="69" t="s">
        <v>95</v>
      </c>
      <c r="C5" s="69"/>
      <c r="D5" s="69"/>
      <c r="E5" s="69"/>
      <c r="F5" s="69"/>
      <c r="G5" s="69"/>
      <c r="H5" s="69"/>
      <c r="I5" s="69"/>
      <c r="J5" s="69"/>
      <c r="K5" s="69"/>
    </row>
    <row r="7" spans="1:12" ht="32.25" customHeight="1" x14ac:dyDescent="0.2">
      <c r="A7" s="62" t="s">
        <v>23</v>
      </c>
      <c r="B7" s="60" t="s">
        <v>0</v>
      </c>
      <c r="C7" s="60" t="s">
        <v>1</v>
      </c>
      <c r="D7" s="60"/>
      <c r="E7" s="60"/>
      <c r="F7" s="60"/>
      <c r="G7" s="60"/>
      <c r="H7" s="60"/>
      <c r="I7" s="60"/>
      <c r="J7" s="60"/>
      <c r="K7" s="60"/>
    </row>
    <row r="8" spans="1:12" ht="15.75" customHeight="1" x14ac:dyDescent="0.2">
      <c r="A8" s="63"/>
      <c r="B8" s="60"/>
      <c r="C8" s="60"/>
      <c r="D8" s="56" t="s">
        <v>163</v>
      </c>
      <c r="E8" s="60" t="s">
        <v>13</v>
      </c>
      <c r="F8" s="60" t="s">
        <v>12</v>
      </c>
      <c r="G8" s="60" t="s">
        <v>11</v>
      </c>
      <c r="H8" s="60" t="s">
        <v>10</v>
      </c>
      <c r="I8" s="60" t="s">
        <v>9</v>
      </c>
      <c r="J8" s="60" t="s">
        <v>8</v>
      </c>
      <c r="K8" s="60" t="s">
        <v>7</v>
      </c>
      <c r="L8" s="56" t="s">
        <v>161</v>
      </c>
    </row>
    <row r="9" spans="1:12" ht="15.75" customHeight="1" x14ac:dyDescent="0.2">
      <c r="A9" s="63"/>
      <c r="B9" s="60"/>
      <c r="C9" s="60"/>
      <c r="D9" s="57"/>
      <c r="E9" s="60"/>
      <c r="F9" s="60"/>
      <c r="G9" s="60"/>
      <c r="H9" s="60"/>
      <c r="I9" s="60"/>
      <c r="J9" s="60"/>
      <c r="K9" s="60"/>
      <c r="L9" s="57"/>
    </row>
    <row r="10" spans="1:12" ht="15.75" customHeight="1" x14ac:dyDescent="0.2">
      <c r="A10" s="64"/>
      <c r="B10" s="60"/>
      <c r="C10" s="60"/>
      <c r="D10" s="58"/>
      <c r="E10" s="60"/>
      <c r="F10" s="60"/>
      <c r="G10" s="60"/>
      <c r="H10" s="60"/>
      <c r="I10" s="60"/>
      <c r="J10" s="60"/>
      <c r="K10" s="60"/>
      <c r="L10" s="58"/>
    </row>
    <row r="11" spans="1:12" ht="38.25" customHeight="1" x14ac:dyDescent="0.2">
      <c r="A11" s="65" t="s">
        <v>24</v>
      </c>
      <c r="B11" s="1" t="s">
        <v>44</v>
      </c>
      <c r="C11" s="1" t="s">
        <v>17</v>
      </c>
      <c r="D11" s="5" t="s">
        <v>116</v>
      </c>
      <c r="E11" s="5" t="s">
        <v>119</v>
      </c>
      <c r="F11" s="5" t="s">
        <v>119</v>
      </c>
      <c r="G11" s="5" t="s">
        <v>116</v>
      </c>
      <c r="H11" s="5" t="s">
        <v>118</v>
      </c>
      <c r="I11" s="5" t="s">
        <v>120</v>
      </c>
      <c r="J11" s="5" t="s">
        <v>120</v>
      </c>
      <c r="K11" s="5" t="s">
        <v>120</v>
      </c>
      <c r="L11" s="5" t="s">
        <v>164</v>
      </c>
    </row>
    <row r="12" spans="1:12" ht="28.5" customHeight="1" x14ac:dyDescent="0.2">
      <c r="A12" s="66"/>
      <c r="B12" s="1" t="s">
        <v>37</v>
      </c>
      <c r="C12" s="1" t="s">
        <v>42</v>
      </c>
      <c r="D12" s="5" t="s">
        <v>82</v>
      </c>
      <c r="E12" s="5" t="s">
        <v>154</v>
      </c>
      <c r="F12" s="5" t="s">
        <v>55</v>
      </c>
      <c r="G12" s="5" t="s">
        <v>55</v>
      </c>
      <c r="H12" s="5" t="s">
        <v>55</v>
      </c>
      <c r="I12" s="5" t="s">
        <v>89</v>
      </c>
      <c r="J12" s="5" t="s">
        <v>89</v>
      </c>
      <c r="K12" s="5" t="s">
        <v>89</v>
      </c>
      <c r="L12" s="5" t="s">
        <v>89</v>
      </c>
    </row>
    <row r="13" spans="1:12" ht="24.75" customHeight="1" x14ac:dyDescent="0.2">
      <c r="A13" s="66"/>
      <c r="B13" s="1" t="s">
        <v>38</v>
      </c>
      <c r="C13" s="1" t="s">
        <v>42</v>
      </c>
      <c r="D13" s="5" t="s">
        <v>128</v>
      </c>
      <c r="E13" s="5" t="s">
        <v>80</v>
      </c>
      <c r="F13" s="5" t="s">
        <v>55</v>
      </c>
      <c r="G13" s="5" t="s">
        <v>55</v>
      </c>
      <c r="H13" s="5" t="s">
        <v>55</v>
      </c>
      <c r="I13" s="5" t="s">
        <v>53</v>
      </c>
      <c r="J13" s="5" t="s">
        <v>55</v>
      </c>
      <c r="K13" s="5" t="s">
        <v>55</v>
      </c>
      <c r="L13" s="5" t="s">
        <v>89</v>
      </c>
    </row>
    <row r="14" spans="1:12" ht="36.75" customHeight="1" x14ac:dyDescent="0.2">
      <c r="A14" s="67"/>
      <c r="B14" s="1" t="s">
        <v>39</v>
      </c>
      <c r="C14" s="1" t="s">
        <v>43</v>
      </c>
      <c r="D14" s="5" t="s">
        <v>127</v>
      </c>
      <c r="E14" s="5" t="s">
        <v>59</v>
      </c>
      <c r="F14" s="5" t="s">
        <v>55</v>
      </c>
      <c r="G14" s="5" t="s">
        <v>55</v>
      </c>
      <c r="H14" s="5" t="s">
        <v>53</v>
      </c>
      <c r="I14" s="5" t="s">
        <v>53</v>
      </c>
      <c r="J14" s="5" t="s">
        <v>53</v>
      </c>
      <c r="K14" s="5" t="s">
        <v>54</v>
      </c>
      <c r="L14" s="5" t="s">
        <v>55</v>
      </c>
    </row>
    <row r="15" spans="1:12" ht="24.75" customHeight="1" x14ac:dyDescent="0.2">
      <c r="A15" s="61" t="s">
        <v>35</v>
      </c>
      <c r="B15" s="1" t="s">
        <v>49</v>
      </c>
      <c r="C15" s="1" t="s">
        <v>42</v>
      </c>
      <c r="D15" s="5" t="s">
        <v>82</v>
      </c>
      <c r="E15" s="5" t="s">
        <v>82</v>
      </c>
      <c r="F15" s="5" t="s">
        <v>55</v>
      </c>
      <c r="G15" s="5" t="s">
        <v>55</v>
      </c>
      <c r="H15" s="5" t="s">
        <v>55</v>
      </c>
      <c r="I15" s="5" t="s">
        <v>79</v>
      </c>
      <c r="J15" s="5" t="s">
        <v>57</v>
      </c>
      <c r="K15" s="5" t="s">
        <v>82</v>
      </c>
      <c r="L15" s="5" t="s">
        <v>55</v>
      </c>
    </row>
    <row r="16" spans="1:12" ht="36.75" customHeight="1" x14ac:dyDescent="0.2">
      <c r="A16" s="61"/>
      <c r="B16" s="1" t="s">
        <v>92</v>
      </c>
      <c r="C16" s="1" t="s">
        <v>42</v>
      </c>
      <c r="D16" s="5" t="s">
        <v>81</v>
      </c>
      <c r="E16" s="5" t="s">
        <v>55</v>
      </c>
      <c r="F16" s="5" t="s">
        <v>89</v>
      </c>
      <c r="G16" s="5" t="s">
        <v>89</v>
      </c>
      <c r="H16" s="5" t="s">
        <v>89</v>
      </c>
      <c r="I16" s="5" t="s">
        <v>90</v>
      </c>
      <c r="J16" s="5" t="s">
        <v>58</v>
      </c>
      <c r="K16" s="5" t="s">
        <v>58</v>
      </c>
      <c r="L16" s="5" t="s">
        <v>55</v>
      </c>
    </row>
    <row r="17" spans="1:12" ht="26.25" customHeight="1" x14ac:dyDescent="0.2">
      <c r="A17" s="61"/>
      <c r="B17" s="1" t="s">
        <v>41</v>
      </c>
      <c r="C17" s="1" t="s">
        <v>17</v>
      </c>
      <c r="D17" s="5" t="s">
        <v>108</v>
      </c>
      <c r="E17" s="5" t="s">
        <v>109</v>
      </c>
      <c r="F17" s="5" t="s">
        <v>110</v>
      </c>
      <c r="G17" s="5" t="s">
        <v>111</v>
      </c>
      <c r="H17" s="5" t="s">
        <v>112</v>
      </c>
      <c r="I17" s="5" t="s">
        <v>113</v>
      </c>
      <c r="J17" s="5" t="s">
        <v>114</v>
      </c>
      <c r="K17" s="5" t="s">
        <v>105</v>
      </c>
      <c r="L17" s="5" t="s">
        <v>105</v>
      </c>
    </row>
    <row r="18" spans="1:12" ht="23.25" customHeight="1" x14ac:dyDescent="0.2">
      <c r="A18" s="61"/>
      <c r="B18" s="1" t="s">
        <v>136</v>
      </c>
      <c r="C18" s="1" t="s">
        <v>43</v>
      </c>
      <c r="D18" s="39">
        <v>1</v>
      </c>
      <c r="E18" s="39">
        <v>1</v>
      </c>
      <c r="F18" s="39">
        <v>1</v>
      </c>
      <c r="G18" s="39">
        <v>1</v>
      </c>
      <c r="H18" s="39">
        <v>1</v>
      </c>
      <c r="I18" s="39">
        <v>1</v>
      </c>
      <c r="J18" s="39">
        <v>1</v>
      </c>
      <c r="K18" s="39">
        <v>1</v>
      </c>
      <c r="L18" s="39">
        <v>0</v>
      </c>
    </row>
  </sheetData>
  <mergeCells count="18">
    <mergeCell ref="A15:A18"/>
    <mergeCell ref="A7:A10"/>
    <mergeCell ref="A11:A14"/>
    <mergeCell ref="B3:K3"/>
    <mergeCell ref="E8:E10"/>
    <mergeCell ref="H8:H10"/>
    <mergeCell ref="B5:K5"/>
    <mergeCell ref="F8:F10"/>
    <mergeCell ref="K8:K10"/>
    <mergeCell ref="G8:G10"/>
    <mergeCell ref="D8:D10"/>
    <mergeCell ref="C7:C10"/>
    <mergeCell ref="L8:L10"/>
    <mergeCell ref="B1:K1"/>
    <mergeCell ref="B7:B10"/>
    <mergeCell ref="D7:K7"/>
    <mergeCell ref="I8:I10"/>
    <mergeCell ref="J8:J10"/>
  </mergeCells>
  <phoneticPr fontId="0" type="noConversion"/>
  <pageMargins left="0.74803149606299213" right="0.24" top="0.4" bottom="0.27" header="0.2" footer="0.21"/>
  <pageSetup paperSize="9" scale="65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A1:F13"/>
  <sheetViews>
    <sheetView view="pageBreakPreview" zoomScale="82" zoomScaleSheetLayoutView="82" workbookViewId="0">
      <selection sqref="A1:C1"/>
    </sheetView>
  </sheetViews>
  <sheetFormatPr defaultRowHeight="15.75" x14ac:dyDescent="0.25"/>
  <cols>
    <col min="1" max="1" width="42.28515625" style="7" customWidth="1"/>
    <col min="2" max="2" width="88.42578125" style="7" customWidth="1"/>
    <col min="3" max="3" width="42.42578125" style="7" customWidth="1"/>
    <col min="5" max="5" width="50.28515625" customWidth="1"/>
    <col min="6" max="6" width="25.28515625" customWidth="1"/>
    <col min="7" max="7" width="13.28515625" customWidth="1"/>
  </cols>
  <sheetData>
    <row r="1" spans="1:6" ht="44.25" customHeight="1" x14ac:dyDescent="0.2">
      <c r="A1" s="71" t="s">
        <v>158</v>
      </c>
      <c r="B1" s="72"/>
      <c r="C1" s="72"/>
    </row>
    <row r="2" spans="1:6" ht="12.75" customHeight="1" x14ac:dyDescent="0.25">
      <c r="A2" s="8"/>
      <c r="B2" s="8"/>
      <c r="C2" s="8"/>
    </row>
    <row r="3" spans="1:6" x14ac:dyDescent="0.25">
      <c r="A3" s="70" t="s">
        <v>26</v>
      </c>
      <c r="B3" s="70"/>
      <c r="C3" s="70"/>
    </row>
    <row r="5" spans="1:6" x14ac:dyDescent="0.2">
      <c r="A5" s="9" t="s">
        <v>0</v>
      </c>
      <c r="B5" s="9" t="s">
        <v>27</v>
      </c>
      <c r="C5" s="9" t="s">
        <v>28</v>
      </c>
    </row>
    <row r="6" spans="1:6" ht="73.5" customHeight="1" x14ac:dyDescent="0.2">
      <c r="A6" s="1" t="s">
        <v>44</v>
      </c>
      <c r="B6" s="3" t="s">
        <v>122</v>
      </c>
      <c r="C6" s="3" t="s">
        <v>135</v>
      </c>
      <c r="E6" s="37" t="s">
        <v>115</v>
      </c>
      <c r="F6" s="37" t="s">
        <v>117</v>
      </c>
    </row>
    <row r="7" spans="1:6" ht="36" customHeight="1" x14ac:dyDescent="0.2">
      <c r="A7" s="1" t="s">
        <v>37</v>
      </c>
      <c r="B7" s="3" t="s">
        <v>45</v>
      </c>
      <c r="C7" s="3" t="s">
        <v>135</v>
      </c>
    </row>
    <row r="8" spans="1:6" ht="34.5" customHeight="1" x14ac:dyDescent="0.2">
      <c r="A8" s="1" t="s">
        <v>38</v>
      </c>
      <c r="B8" s="3" t="s">
        <v>46</v>
      </c>
      <c r="C8" s="3" t="s">
        <v>135</v>
      </c>
    </row>
    <row r="9" spans="1:6" ht="34.5" customHeight="1" x14ac:dyDescent="0.2">
      <c r="A9" s="1" t="s">
        <v>39</v>
      </c>
      <c r="B9" s="9" t="s">
        <v>47</v>
      </c>
      <c r="C9" s="3" t="s">
        <v>135</v>
      </c>
    </row>
    <row r="10" spans="1:6" ht="36.75" customHeight="1" x14ac:dyDescent="0.2">
      <c r="A10" s="1" t="s">
        <v>40</v>
      </c>
      <c r="B10" s="3" t="s">
        <v>48</v>
      </c>
      <c r="C10" s="3" t="s">
        <v>135</v>
      </c>
    </row>
    <row r="11" spans="1:6" ht="52.5" customHeight="1" x14ac:dyDescent="0.2">
      <c r="A11" s="1" t="s">
        <v>92</v>
      </c>
      <c r="B11" s="3" t="s">
        <v>94</v>
      </c>
      <c r="C11" s="3" t="s">
        <v>135</v>
      </c>
    </row>
    <row r="12" spans="1:6" ht="71.25" customHeight="1" x14ac:dyDescent="0.2">
      <c r="A12" s="1" t="s">
        <v>41</v>
      </c>
      <c r="B12" s="3" t="s">
        <v>104</v>
      </c>
      <c r="C12" s="3" t="s">
        <v>135</v>
      </c>
      <c r="E12" s="35" t="s">
        <v>103</v>
      </c>
    </row>
    <row r="13" spans="1:6" ht="36" customHeight="1" x14ac:dyDescent="0.2">
      <c r="A13" s="9" t="s">
        <v>129</v>
      </c>
      <c r="B13" s="9" t="s">
        <v>134</v>
      </c>
      <c r="C13" s="3" t="s">
        <v>137</v>
      </c>
    </row>
  </sheetData>
  <mergeCells count="2">
    <mergeCell ref="A3:C3"/>
    <mergeCell ref="A1:C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A1:M108"/>
  <sheetViews>
    <sheetView view="pageBreakPreview" zoomScale="70" zoomScaleNormal="70" zoomScaleSheetLayoutView="70" workbookViewId="0">
      <selection sqref="A1:K108"/>
    </sheetView>
  </sheetViews>
  <sheetFormatPr defaultRowHeight="12.75" x14ac:dyDescent="0.2"/>
  <cols>
    <col min="1" max="1" width="44.85546875" customWidth="1"/>
    <col min="2" max="2" width="33.140625" customWidth="1"/>
    <col min="3" max="3" width="16.85546875" customWidth="1"/>
    <col min="4" max="4" width="20.42578125" style="52" customWidth="1"/>
    <col min="5" max="5" width="22.140625" customWidth="1"/>
    <col min="6" max="6" width="21" customWidth="1"/>
    <col min="7" max="7" width="16.85546875" customWidth="1"/>
    <col min="8" max="8" width="17.140625" customWidth="1"/>
    <col min="9" max="9" width="16.28515625" customWidth="1"/>
    <col min="10" max="11" width="16.7109375" customWidth="1"/>
    <col min="12" max="12" width="21.85546875" customWidth="1"/>
  </cols>
  <sheetData>
    <row r="1" spans="1:13" ht="47.25" customHeight="1" x14ac:dyDescent="0.2">
      <c r="A1" s="59" t="s">
        <v>155</v>
      </c>
      <c r="B1" s="59"/>
      <c r="C1" s="59"/>
      <c r="D1" s="59"/>
      <c r="E1" s="59"/>
      <c r="F1" s="59"/>
      <c r="G1" s="59"/>
      <c r="H1" s="59"/>
      <c r="I1" s="59"/>
      <c r="J1" s="59"/>
      <c r="K1" s="4"/>
      <c r="L1" s="4"/>
      <c r="M1" s="4"/>
    </row>
    <row r="2" spans="1:13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3" ht="51" customHeight="1" x14ac:dyDescent="0.2">
      <c r="A3" s="68" t="s">
        <v>156</v>
      </c>
      <c r="B3" s="68"/>
      <c r="C3" s="68"/>
      <c r="D3" s="68"/>
      <c r="E3" s="68"/>
      <c r="F3" s="68"/>
      <c r="G3" s="68"/>
      <c r="H3" s="68"/>
      <c r="I3" s="68"/>
      <c r="J3" s="68"/>
    </row>
    <row r="4" spans="1:13" x14ac:dyDescent="0.2">
      <c r="H4" s="50"/>
      <c r="I4" s="50"/>
      <c r="J4" s="50"/>
      <c r="K4" s="50"/>
    </row>
    <row r="6" spans="1:13" ht="32.25" customHeight="1" x14ac:dyDescent="0.2">
      <c r="A6" s="60" t="s">
        <v>14</v>
      </c>
      <c r="B6" s="60" t="s">
        <v>5</v>
      </c>
      <c r="C6" s="60" t="s">
        <v>121</v>
      </c>
      <c r="D6" s="60"/>
      <c r="E6" s="60"/>
      <c r="F6" s="60"/>
      <c r="G6" s="60"/>
      <c r="H6" s="60"/>
      <c r="I6" s="60"/>
      <c r="J6" s="60"/>
      <c r="K6" s="60"/>
    </row>
    <row r="7" spans="1:13" ht="15.75" customHeight="1" x14ac:dyDescent="0.25">
      <c r="A7" s="60"/>
      <c r="B7" s="60"/>
      <c r="C7" s="1" t="s">
        <v>2</v>
      </c>
      <c r="D7" s="54" t="s">
        <v>13</v>
      </c>
      <c r="E7" s="55" t="s">
        <v>12</v>
      </c>
      <c r="F7" s="53" t="s">
        <v>11</v>
      </c>
      <c r="G7" s="53" t="s">
        <v>10</v>
      </c>
      <c r="H7" s="53" t="s">
        <v>9</v>
      </c>
      <c r="I7" s="53" t="s">
        <v>8</v>
      </c>
      <c r="J7" s="53" t="s">
        <v>7</v>
      </c>
      <c r="K7" s="53" t="s">
        <v>161</v>
      </c>
    </row>
    <row r="8" spans="1:13" s="2" customFormat="1" ht="13.5" thickBot="1" x14ac:dyDescent="0.25">
      <c r="A8" s="11">
        <v>1</v>
      </c>
      <c r="B8" s="11">
        <v>2</v>
      </c>
      <c r="C8" s="11">
        <v>3</v>
      </c>
      <c r="D8" s="11">
        <v>8</v>
      </c>
      <c r="E8" s="11">
        <v>9</v>
      </c>
      <c r="F8" s="11">
        <v>10</v>
      </c>
      <c r="G8" s="11">
        <v>11</v>
      </c>
      <c r="H8" s="11">
        <v>12</v>
      </c>
      <c r="I8" s="11">
        <v>13</v>
      </c>
      <c r="J8" s="11">
        <v>14</v>
      </c>
      <c r="K8" s="11">
        <v>14</v>
      </c>
    </row>
    <row r="9" spans="1:13" ht="24.75" customHeight="1" x14ac:dyDescent="0.2">
      <c r="A9" s="83" t="s">
        <v>16</v>
      </c>
      <c r="B9" s="12" t="s">
        <v>3</v>
      </c>
      <c r="C9" s="12">
        <f>C10+C11+C12+C13</f>
        <v>57352421.299999997</v>
      </c>
      <c r="D9" s="12">
        <f>D10+D11+D12+D13</f>
        <v>4536583.8499999996</v>
      </c>
      <c r="E9" s="12">
        <f t="shared" ref="E9:I9" si="0">E10+E11+E12+E13</f>
        <v>2186254</v>
      </c>
      <c r="F9" s="12">
        <f t="shared" si="0"/>
        <v>6608170</v>
      </c>
      <c r="G9" s="12">
        <f>G10+G11+G12+G13</f>
        <v>3871413.45</v>
      </c>
      <c r="H9" s="12">
        <f t="shared" si="0"/>
        <v>30100000</v>
      </c>
      <c r="I9" s="12">
        <f t="shared" si="0"/>
        <v>5000000</v>
      </c>
      <c r="J9" s="13">
        <f>J10+J11+J12+J13</f>
        <v>5050000</v>
      </c>
      <c r="K9" s="13">
        <f>K10+K11+K12+K13</f>
        <v>0</v>
      </c>
    </row>
    <row r="10" spans="1:13" ht="24.75" customHeight="1" x14ac:dyDescent="0.2">
      <c r="A10" s="84"/>
      <c r="B10" s="23" t="s">
        <v>50</v>
      </c>
      <c r="C10" s="24">
        <f>C15+C20+C25+C30+C35+C40+C45+C50+C55+C60+C65+C70+C75+C80+C85+C90+C95+C100+C105</f>
        <v>39652421.299999997</v>
      </c>
      <c r="D10" s="24">
        <f t="shared" ref="D10:J10" si="1">D15+D20+D25+D30+D35+D40+D45+D50+D55+D60+D65+D70+D75+D80+D85+D90+D95+D100+D105</f>
        <v>3936583.85</v>
      </c>
      <c r="E10" s="24">
        <f t="shared" si="1"/>
        <v>2186254</v>
      </c>
      <c r="F10" s="24">
        <f t="shared" si="1"/>
        <v>6608170</v>
      </c>
      <c r="G10" s="24">
        <f t="shared" si="1"/>
        <v>3871413.45</v>
      </c>
      <c r="H10" s="24">
        <f t="shared" si="1"/>
        <v>13000000</v>
      </c>
      <c r="I10" s="24">
        <f t="shared" si="1"/>
        <v>5000000</v>
      </c>
      <c r="J10" s="24">
        <f t="shared" si="1"/>
        <v>5050000</v>
      </c>
      <c r="K10" s="24">
        <f t="shared" ref="K10" si="2">K15+K20+K25+K30+K35+K40+K45+K50+K55+K60+K65+K70+K75+K80+K85+K90+K95+K100+K105</f>
        <v>0</v>
      </c>
    </row>
    <row r="11" spans="1:13" ht="24.75" customHeight="1" x14ac:dyDescent="0.2">
      <c r="A11" s="84"/>
      <c r="B11" s="24" t="s">
        <v>51</v>
      </c>
      <c r="C11" s="24">
        <f>C16+C21+C26+C31+C36+C41+C46+C51+C56+C61+C66+C71+C76+C81+C86+C91+C96+C101+C106</f>
        <v>600000</v>
      </c>
      <c r="D11" s="24">
        <f t="shared" ref="C11:D13" si="3">D16+D21+D26+D31+D36+D41+D46+D51+D56+D61+D66+D71+D76+D81+D86+D91+D96+D101+D106</f>
        <v>600000</v>
      </c>
      <c r="E11" s="24">
        <f>E16+E21+E26+E31+E36+E41+E46+E51+E56+E61+E66+E71+E76+E81+E86+E91+E96+E102+E106</f>
        <v>0</v>
      </c>
      <c r="F11" s="24">
        <f>F16+F21+F26+F31+F36+F41+F46+F51+F56+F61+F66+F71+F76+F81+F86+F91+F96+F101+F106</f>
        <v>0</v>
      </c>
      <c r="G11" s="24">
        <f>G16+G21+G26+G31+G36+G41+G46+G51+G56+G61+G66+G71+G76+G81+G86+G91+G96+G101+G106</f>
        <v>0</v>
      </c>
      <c r="H11" s="24">
        <f>H16+H21+H26+H31+H36+H41+H46+H51+H56+H61+H66+H71+H76+H81+H86+H91+H96+H101+H106</f>
        <v>0</v>
      </c>
      <c r="I11" s="24">
        <f>I16+I21+I26+I31+I36+I41+I46+I51+I56+I61+I66+I71+I76+I81+I86+I91+I96+I101+I106</f>
        <v>0</v>
      </c>
      <c r="J11" s="24">
        <f>J16+J21+J26+J31+J36+J41+J46+J51+J56+J61+J66+J71+J76+J81+J86+J91+J96+J101+J105</f>
        <v>0</v>
      </c>
      <c r="K11" s="24">
        <f>K16+K21+K26+K31+K36+K41+K46+K51+K56+K61+K66+K71+K76+K81+K86+K91+K96+K101+K105</f>
        <v>0</v>
      </c>
    </row>
    <row r="12" spans="1:13" ht="24.75" customHeight="1" x14ac:dyDescent="0.2">
      <c r="A12" s="84"/>
      <c r="B12" s="24" t="s">
        <v>52</v>
      </c>
      <c r="C12" s="24">
        <f t="shared" si="3"/>
        <v>0</v>
      </c>
      <c r="D12" s="24">
        <f t="shared" si="3"/>
        <v>0</v>
      </c>
      <c r="E12" s="24">
        <f>E17+E22+E27+E32+E37+E42+E47+E52+E57+E62+E67+E72+E77+E82+E87+E92+E97+E102+E107</f>
        <v>0</v>
      </c>
      <c r="F12" s="24">
        <f>F17+F22+F27+F32+F37+F42+F47+F52+F57+F62+F67+F72+F77+F82+F87+F92+E97+E102+E107</f>
        <v>0</v>
      </c>
      <c r="G12" s="24">
        <f t="shared" ref="G12:J13" si="4">G17+G22+G27+G32+G37+G42+G47+G52+G57+G62+G67+G72+G77+G82+G87+G92+G97+G102+G107</f>
        <v>0</v>
      </c>
      <c r="H12" s="24">
        <f t="shared" si="4"/>
        <v>0</v>
      </c>
      <c r="I12" s="24">
        <f t="shared" si="4"/>
        <v>0</v>
      </c>
      <c r="J12" s="24">
        <f t="shared" si="4"/>
        <v>0</v>
      </c>
      <c r="K12" s="24">
        <f t="shared" ref="K12" si="5">K17+K22+K27+K32+K37+K42+K47+K52+K57+K62+K67+K72+K77+K82+K87+K92+K97+K102+K107</f>
        <v>0</v>
      </c>
    </row>
    <row r="13" spans="1:13" ht="24.75" customHeight="1" thickBot="1" x14ac:dyDescent="0.25">
      <c r="A13" s="85"/>
      <c r="B13" s="25" t="s">
        <v>6</v>
      </c>
      <c r="C13" s="25">
        <f t="shared" si="3"/>
        <v>17100000</v>
      </c>
      <c r="D13" s="25">
        <f t="shared" si="3"/>
        <v>0</v>
      </c>
      <c r="E13" s="25">
        <f>E18+E23+E28+E33+E38+E43+E48+E53+E58+E63+E68+E73+E78+E83+E88+E93+E98+E103+E108</f>
        <v>0</v>
      </c>
      <c r="F13" s="25">
        <f>F18+F23+F28+F33+F38+F43+F48+F53+F58+F63+F68+F73+F78+F83+F88+F93+F98+F103+F108</f>
        <v>0</v>
      </c>
      <c r="G13" s="25">
        <f t="shared" si="4"/>
        <v>0</v>
      </c>
      <c r="H13" s="25">
        <f t="shared" si="4"/>
        <v>17100000</v>
      </c>
      <c r="I13" s="25">
        <f t="shared" si="4"/>
        <v>0</v>
      </c>
      <c r="J13" s="25">
        <f t="shared" si="4"/>
        <v>0</v>
      </c>
      <c r="K13" s="25">
        <f t="shared" ref="K13" si="6">K18+K23+K28+K33+K38+K43+K48+K53+K58+K63+K68+K73+K78+K83+K88+K93+K98+K103+K108</f>
        <v>0</v>
      </c>
    </row>
    <row r="14" spans="1:13" ht="24.75" customHeight="1" x14ac:dyDescent="0.2">
      <c r="A14" s="74" t="s">
        <v>140</v>
      </c>
      <c r="B14" s="12" t="s">
        <v>3</v>
      </c>
      <c r="C14" s="12">
        <f>C15+C16+C17+C18</f>
        <v>7500000</v>
      </c>
      <c r="D14" s="12">
        <f t="shared" ref="D14:J14" si="7">D15+D16+D17+D18</f>
        <v>0</v>
      </c>
      <c r="E14" s="12">
        <f>E15+E16+E17+E18</f>
        <v>0</v>
      </c>
      <c r="F14" s="12">
        <f t="shared" si="7"/>
        <v>0</v>
      </c>
      <c r="G14" s="12">
        <f t="shared" si="7"/>
        <v>0</v>
      </c>
      <c r="H14" s="12">
        <f t="shared" si="7"/>
        <v>7500000</v>
      </c>
      <c r="I14" s="12">
        <f t="shared" si="7"/>
        <v>0</v>
      </c>
      <c r="J14" s="12">
        <f t="shared" si="7"/>
        <v>0</v>
      </c>
      <c r="K14" s="12">
        <f t="shared" ref="K14" si="8">K15+K16+K17+K18</f>
        <v>0</v>
      </c>
    </row>
    <row r="15" spans="1:13" ht="24.75" customHeight="1" x14ac:dyDescent="0.2">
      <c r="A15" s="79"/>
      <c r="B15" s="26" t="s">
        <v>50</v>
      </c>
      <c r="C15" s="14">
        <f>D15+E15+F15+G15+H15+I15+J15+K15</f>
        <v>7500000</v>
      </c>
      <c r="D15" s="14">
        <v>0</v>
      </c>
      <c r="E15" s="14">
        <v>0</v>
      </c>
      <c r="F15" s="14">
        <v>0</v>
      </c>
      <c r="G15" s="14">
        <v>0</v>
      </c>
      <c r="H15" s="14">
        <v>7500000</v>
      </c>
      <c r="I15" s="14">
        <v>0</v>
      </c>
      <c r="J15" s="14">
        <v>0</v>
      </c>
      <c r="K15" s="14">
        <v>0</v>
      </c>
    </row>
    <row r="16" spans="1:13" ht="24.75" customHeight="1" x14ac:dyDescent="0.2">
      <c r="A16" s="79"/>
      <c r="B16" s="14" t="s">
        <v>51</v>
      </c>
      <c r="C16" s="14">
        <f>D16+E16+F16+G16+H16+I16+J16+K16</f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</row>
    <row r="17" spans="1:11" ht="24.75" customHeight="1" x14ac:dyDescent="0.2">
      <c r="A17" s="79"/>
      <c r="B17" s="14" t="s">
        <v>52</v>
      </c>
      <c r="C17" s="14">
        <f t="shared" ref="C17:C18" si="9">D17+E17+F17+G17+H17+I17+J17+K17</f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</row>
    <row r="18" spans="1:11" ht="24.75" customHeight="1" thickBot="1" x14ac:dyDescent="0.25">
      <c r="A18" s="80"/>
      <c r="B18" s="15" t="s">
        <v>6</v>
      </c>
      <c r="C18" s="14">
        <f t="shared" si="9"/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</row>
    <row r="19" spans="1:11" ht="24.75" customHeight="1" x14ac:dyDescent="0.2">
      <c r="A19" s="74" t="s">
        <v>151</v>
      </c>
      <c r="B19" s="12" t="s">
        <v>3</v>
      </c>
      <c r="C19" s="12">
        <f>C20+C21+C22+C23</f>
        <v>100000</v>
      </c>
      <c r="D19" s="12">
        <f t="shared" ref="D19:J19" si="10">D20+D21+D22+D23</f>
        <v>0</v>
      </c>
      <c r="E19" s="12">
        <f t="shared" si="10"/>
        <v>0</v>
      </c>
      <c r="F19" s="12">
        <f t="shared" si="10"/>
        <v>0</v>
      </c>
      <c r="G19" s="12">
        <f t="shared" si="10"/>
        <v>0</v>
      </c>
      <c r="H19" s="12">
        <f t="shared" si="10"/>
        <v>100000</v>
      </c>
      <c r="I19" s="12">
        <f t="shared" si="10"/>
        <v>0</v>
      </c>
      <c r="J19" s="13">
        <f t="shared" si="10"/>
        <v>0</v>
      </c>
      <c r="K19" s="13">
        <f t="shared" ref="K19" si="11">K20+K21+K22+K23</f>
        <v>0</v>
      </c>
    </row>
    <row r="20" spans="1:11" ht="24.75" customHeight="1" x14ac:dyDescent="0.2">
      <c r="A20" s="79"/>
      <c r="B20" s="26" t="s">
        <v>50</v>
      </c>
      <c r="C20" s="14">
        <f t="shared" ref="C20:C23" si="12">D20+E20+F20+G20+H20+I20+J20+K20</f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</row>
    <row r="21" spans="1:11" ht="24.75" customHeight="1" x14ac:dyDescent="0.2">
      <c r="A21" s="79"/>
      <c r="B21" s="14" t="s">
        <v>51</v>
      </c>
      <c r="C21" s="14">
        <f t="shared" si="12"/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</row>
    <row r="22" spans="1:11" ht="24.75" customHeight="1" x14ac:dyDescent="0.2">
      <c r="A22" s="79"/>
      <c r="B22" s="14" t="s">
        <v>52</v>
      </c>
      <c r="C22" s="14">
        <f t="shared" si="12"/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</row>
    <row r="23" spans="1:11" ht="51.75" customHeight="1" thickBot="1" x14ac:dyDescent="0.25">
      <c r="A23" s="80"/>
      <c r="B23" s="15" t="s">
        <v>6</v>
      </c>
      <c r="C23" s="14">
        <f t="shared" si="12"/>
        <v>100000</v>
      </c>
      <c r="D23" s="15">
        <v>0</v>
      </c>
      <c r="E23" s="15">
        <v>0</v>
      </c>
      <c r="F23" s="14">
        <v>0</v>
      </c>
      <c r="G23" s="14">
        <v>0</v>
      </c>
      <c r="H23" s="14">
        <v>100000</v>
      </c>
      <c r="I23" s="14">
        <v>0</v>
      </c>
      <c r="J23" s="14">
        <v>0</v>
      </c>
      <c r="K23" s="14">
        <v>0</v>
      </c>
    </row>
    <row r="24" spans="1:11" ht="24.75" customHeight="1" x14ac:dyDescent="0.2">
      <c r="A24" s="74" t="s">
        <v>141</v>
      </c>
      <c r="B24" s="12" t="s">
        <v>3</v>
      </c>
      <c r="C24" s="12">
        <f>C25+C26+C27+C28</f>
        <v>17000000</v>
      </c>
      <c r="D24" s="12">
        <f t="shared" ref="D24:J24" si="13">D25+D26+D27+D28</f>
        <v>0</v>
      </c>
      <c r="E24" s="12">
        <f t="shared" si="13"/>
        <v>0</v>
      </c>
      <c r="F24" s="12">
        <f t="shared" si="13"/>
        <v>0</v>
      </c>
      <c r="G24" s="12">
        <f t="shared" si="13"/>
        <v>0</v>
      </c>
      <c r="H24" s="12">
        <f t="shared" si="13"/>
        <v>17000000</v>
      </c>
      <c r="I24" s="12">
        <f t="shared" si="13"/>
        <v>0</v>
      </c>
      <c r="J24" s="13">
        <f t="shared" si="13"/>
        <v>0</v>
      </c>
      <c r="K24" s="13">
        <f t="shared" ref="K24" si="14">K25+K26+K27+K28</f>
        <v>0</v>
      </c>
    </row>
    <row r="25" spans="1:11" ht="24.75" customHeight="1" x14ac:dyDescent="0.2">
      <c r="A25" s="79"/>
      <c r="B25" s="26" t="s">
        <v>50</v>
      </c>
      <c r="C25" s="14">
        <f t="shared" ref="C25:C28" si="15">D25+E25+F25+G25+H25+I25+J25+K25</f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</row>
    <row r="26" spans="1:11" ht="24.75" customHeight="1" x14ac:dyDescent="0.2">
      <c r="A26" s="79"/>
      <c r="B26" s="14" t="s">
        <v>51</v>
      </c>
      <c r="C26" s="14">
        <f t="shared" si="15"/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</row>
    <row r="27" spans="1:11" ht="24.75" customHeight="1" x14ac:dyDescent="0.2">
      <c r="A27" s="79"/>
      <c r="B27" s="14" t="s">
        <v>52</v>
      </c>
      <c r="C27" s="14">
        <f t="shared" si="15"/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</row>
    <row r="28" spans="1:11" ht="24.75" customHeight="1" thickBot="1" x14ac:dyDescent="0.25">
      <c r="A28" s="80"/>
      <c r="B28" s="15" t="s">
        <v>6</v>
      </c>
      <c r="C28" s="14">
        <f t="shared" si="15"/>
        <v>17000000</v>
      </c>
      <c r="D28" s="14">
        <v>0</v>
      </c>
      <c r="E28" s="14">
        <v>0</v>
      </c>
      <c r="F28" s="15">
        <v>0</v>
      </c>
      <c r="G28" s="15">
        <v>0</v>
      </c>
      <c r="H28" s="15">
        <v>17000000</v>
      </c>
      <c r="I28" s="14">
        <v>0</v>
      </c>
      <c r="J28" s="14">
        <v>0</v>
      </c>
      <c r="K28" s="14">
        <v>0</v>
      </c>
    </row>
    <row r="29" spans="1:11" ht="24.75" customHeight="1" x14ac:dyDescent="0.2">
      <c r="A29" s="86" t="s">
        <v>142</v>
      </c>
      <c r="B29" s="12" t="s">
        <v>3</v>
      </c>
      <c r="C29" s="12">
        <f>C30+C31+C32+C33</f>
        <v>4500000</v>
      </c>
      <c r="D29" s="12">
        <f t="shared" ref="D29:J29" si="16">D30+D31+D32+D33</f>
        <v>0</v>
      </c>
      <c r="E29" s="12">
        <f t="shared" si="16"/>
        <v>0</v>
      </c>
      <c r="F29" s="12">
        <f t="shared" si="16"/>
        <v>4500000</v>
      </c>
      <c r="G29" s="12">
        <f t="shared" si="16"/>
        <v>0</v>
      </c>
      <c r="H29" s="12">
        <f t="shared" si="16"/>
        <v>0</v>
      </c>
      <c r="I29" s="12">
        <f t="shared" si="16"/>
        <v>0</v>
      </c>
      <c r="J29" s="12">
        <f t="shared" si="16"/>
        <v>0</v>
      </c>
      <c r="K29" s="12">
        <f t="shared" ref="K29" si="17">K30+K31+K32+K33</f>
        <v>0</v>
      </c>
    </row>
    <row r="30" spans="1:11" ht="24.75" customHeight="1" x14ac:dyDescent="0.2">
      <c r="A30" s="87"/>
      <c r="B30" s="26" t="s">
        <v>50</v>
      </c>
      <c r="C30" s="14">
        <f t="shared" ref="C30:C33" si="18">D30+E30+F30+G30+H30+I30+J30+K30</f>
        <v>4500000</v>
      </c>
      <c r="D30" s="14">
        <v>0</v>
      </c>
      <c r="E30" s="14">
        <v>0</v>
      </c>
      <c r="F30" s="14">
        <v>4500000</v>
      </c>
      <c r="G30" s="14">
        <v>0</v>
      </c>
      <c r="H30" s="14">
        <v>0</v>
      </c>
      <c r="I30" s="14">
        <v>0</v>
      </c>
      <c r="J30" s="17">
        <v>0</v>
      </c>
      <c r="K30" s="17">
        <v>0</v>
      </c>
    </row>
    <row r="31" spans="1:11" ht="24.75" customHeight="1" x14ac:dyDescent="0.2">
      <c r="A31" s="87"/>
      <c r="B31" s="14" t="s">
        <v>51</v>
      </c>
      <c r="C31" s="14">
        <f t="shared" si="18"/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7">
        <v>0</v>
      </c>
      <c r="K31" s="17">
        <v>0</v>
      </c>
    </row>
    <row r="32" spans="1:11" ht="24.75" customHeight="1" x14ac:dyDescent="0.2">
      <c r="A32" s="87"/>
      <c r="B32" s="14" t="s">
        <v>52</v>
      </c>
      <c r="C32" s="14">
        <f t="shared" si="18"/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7">
        <v>0</v>
      </c>
      <c r="K32" s="17">
        <v>0</v>
      </c>
    </row>
    <row r="33" spans="1:12" ht="16.5" thickBot="1" x14ac:dyDescent="0.25">
      <c r="A33" s="88"/>
      <c r="B33" s="15" t="s">
        <v>6</v>
      </c>
      <c r="C33" s="14">
        <f t="shared" si="18"/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8">
        <v>0</v>
      </c>
      <c r="K33" s="18">
        <v>0</v>
      </c>
    </row>
    <row r="34" spans="1:12" ht="24.75" customHeight="1" x14ac:dyDescent="0.2">
      <c r="A34" s="76" t="s">
        <v>87</v>
      </c>
      <c r="B34" s="12" t="s">
        <v>3</v>
      </c>
      <c r="C34" s="12">
        <f>C35+C36+C37+C38</f>
        <v>0</v>
      </c>
      <c r="D34" s="12">
        <f t="shared" ref="D34:J34" si="19">D35+D36+D37+D38</f>
        <v>0</v>
      </c>
      <c r="E34" s="12">
        <f t="shared" si="19"/>
        <v>0</v>
      </c>
      <c r="F34" s="12">
        <f t="shared" si="19"/>
        <v>0</v>
      </c>
      <c r="G34" s="12">
        <f t="shared" si="19"/>
        <v>0</v>
      </c>
      <c r="H34" s="12">
        <f t="shared" si="19"/>
        <v>0</v>
      </c>
      <c r="I34" s="12">
        <f t="shared" si="19"/>
        <v>0</v>
      </c>
      <c r="J34" s="13">
        <f t="shared" si="19"/>
        <v>0</v>
      </c>
      <c r="K34" s="13">
        <f t="shared" ref="K34" si="20">K35+K36+K37+K38</f>
        <v>0</v>
      </c>
    </row>
    <row r="35" spans="1:12" ht="24.75" customHeight="1" x14ac:dyDescent="0.2">
      <c r="A35" s="77"/>
      <c r="B35" s="26" t="s">
        <v>50</v>
      </c>
      <c r="C35" s="14">
        <f t="shared" ref="C35:C38" si="21">D35+E35+F35+G35+H35+I35+J35+K35</f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</row>
    <row r="36" spans="1:12" ht="24.75" customHeight="1" x14ac:dyDescent="0.2">
      <c r="A36" s="77"/>
      <c r="B36" s="14" t="s">
        <v>51</v>
      </c>
      <c r="C36" s="14">
        <f t="shared" si="21"/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</row>
    <row r="37" spans="1:12" ht="24.75" customHeight="1" x14ac:dyDescent="0.2">
      <c r="A37" s="77"/>
      <c r="B37" s="14" t="s">
        <v>52</v>
      </c>
      <c r="C37" s="14">
        <f t="shared" si="21"/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</row>
    <row r="38" spans="1:12" ht="24.75" customHeight="1" thickBot="1" x14ac:dyDescent="0.25">
      <c r="A38" s="82"/>
      <c r="B38" s="15" t="s">
        <v>6</v>
      </c>
      <c r="C38" s="14">
        <f t="shared" si="21"/>
        <v>0</v>
      </c>
      <c r="D38" s="15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</row>
    <row r="39" spans="1:12" ht="24.75" customHeight="1" x14ac:dyDescent="0.2">
      <c r="A39" s="74" t="s">
        <v>143</v>
      </c>
      <c r="B39" s="12" t="s">
        <v>3</v>
      </c>
      <c r="C39" s="12">
        <f>C40+C41+C42+C43</f>
        <v>0</v>
      </c>
      <c r="D39" s="12">
        <f t="shared" ref="D39:J39" si="22">D40+D41+D42+D43</f>
        <v>0</v>
      </c>
      <c r="E39" s="12">
        <f t="shared" si="22"/>
        <v>0</v>
      </c>
      <c r="F39" s="12">
        <f t="shared" si="22"/>
        <v>0</v>
      </c>
      <c r="G39" s="12">
        <f t="shared" si="22"/>
        <v>0</v>
      </c>
      <c r="H39" s="12">
        <f t="shared" si="22"/>
        <v>0</v>
      </c>
      <c r="I39" s="12">
        <f t="shared" si="22"/>
        <v>0</v>
      </c>
      <c r="J39" s="13">
        <f t="shared" si="22"/>
        <v>0</v>
      </c>
      <c r="K39" s="13">
        <f t="shared" ref="K39" si="23">K40+K41+K42+K43</f>
        <v>0</v>
      </c>
    </row>
    <row r="40" spans="1:12" ht="24.75" customHeight="1" x14ac:dyDescent="0.2">
      <c r="A40" s="79"/>
      <c r="B40" s="26" t="s">
        <v>50</v>
      </c>
      <c r="C40" s="14">
        <f t="shared" ref="C40:C43" si="24">D40+E40+F40+G40+H40+I40+J40+K40</f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7">
        <v>0</v>
      </c>
      <c r="K40" s="17">
        <v>0</v>
      </c>
    </row>
    <row r="41" spans="1:12" ht="24.75" customHeight="1" x14ac:dyDescent="0.25">
      <c r="A41" s="79"/>
      <c r="B41" s="14" t="s">
        <v>51</v>
      </c>
      <c r="C41" s="14">
        <f t="shared" si="24"/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7">
        <v>0</v>
      </c>
      <c r="K41" s="17">
        <v>0</v>
      </c>
      <c r="L41" s="36"/>
    </row>
    <row r="42" spans="1:12" ht="26.25" customHeight="1" x14ac:dyDescent="0.2">
      <c r="A42" s="79"/>
      <c r="B42" s="14" t="s">
        <v>52</v>
      </c>
      <c r="C42" s="14">
        <f t="shared" si="24"/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</row>
    <row r="43" spans="1:12" ht="16.5" thickBot="1" x14ac:dyDescent="0.25">
      <c r="A43" s="79"/>
      <c r="B43" s="15" t="s">
        <v>6</v>
      </c>
      <c r="C43" s="14">
        <f t="shared" si="24"/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4">
        <v>0</v>
      </c>
      <c r="J43" s="14">
        <v>0</v>
      </c>
      <c r="K43" s="14">
        <v>0</v>
      </c>
    </row>
    <row r="44" spans="1:12" ht="24.75" customHeight="1" x14ac:dyDescent="0.2">
      <c r="A44" s="76" t="s">
        <v>144</v>
      </c>
      <c r="B44" s="27" t="s">
        <v>3</v>
      </c>
      <c r="C44" s="12">
        <f t="shared" ref="C44:J44" si="25">C45+C46+C47+C48</f>
        <v>10032629.15</v>
      </c>
      <c r="D44" s="12">
        <f t="shared" si="25"/>
        <v>477562.5</v>
      </c>
      <c r="E44" s="12">
        <f t="shared" si="25"/>
        <v>0</v>
      </c>
      <c r="F44" s="12">
        <f t="shared" si="25"/>
        <v>0</v>
      </c>
      <c r="G44" s="12">
        <f t="shared" si="25"/>
        <v>555066.65</v>
      </c>
      <c r="H44" s="12">
        <f t="shared" si="25"/>
        <v>3000000</v>
      </c>
      <c r="I44" s="12">
        <f t="shared" si="25"/>
        <v>3000000</v>
      </c>
      <c r="J44" s="13">
        <f t="shared" si="25"/>
        <v>3000000</v>
      </c>
      <c r="K44" s="13">
        <f t="shared" ref="K44" si="26">K45+K46+K47+K48</f>
        <v>0</v>
      </c>
    </row>
    <row r="45" spans="1:12" ht="24.75" customHeight="1" x14ac:dyDescent="0.2">
      <c r="A45" s="77"/>
      <c r="B45" s="28" t="s">
        <v>50</v>
      </c>
      <c r="C45" s="14">
        <f t="shared" ref="C45:C48" si="27">D45+E45+F45+G45+H45+I45+J45+K45</f>
        <v>10032629.15</v>
      </c>
      <c r="D45" s="14">
        <f>750000-255066.65+123598.42-140969.27</f>
        <v>477562.5</v>
      </c>
      <c r="E45" s="14">
        <v>0</v>
      </c>
      <c r="F45" s="14">
        <v>0</v>
      </c>
      <c r="G45" s="14">
        <v>555066.65</v>
      </c>
      <c r="H45" s="14">
        <v>3000000</v>
      </c>
      <c r="I45" s="14">
        <v>3000000</v>
      </c>
      <c r="J45" s="14">
        <v>3000000</v>
      </c>
      <c r="K45" s="14">
        <v>0</v>
      </c>
    </row>
    <row r="46" spans="1:12" ht="24.75" customHeight="1" x14ac:dyDescent="0.2">
      <c r="A46" s="77"/>
      <c r="B46" s="16" t="s">
        <v>51</v>
      </c>
      <c r="C46" s="14">
        <f t="shared" si="27"/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</row>
    <row r="47" spans="1:12" ht="24.75" customHeight="1" x14ac:dyDescent="0.2">
      <c r="A47" s="77"/>
      <c r="B47" s="16" t="s">
        <v>52</v>
      </c>
      <c r="C47" s="14">
        <f t="shared" si="27"/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</row>
    <row r="48" spans="1:12" ht="24.75" customHeight="1" thickBot="1" x14ac:dyDescent="0.25">
      <c r="A48" s="78"/>
      <c r="B48" s="20" t="s">
        <v>6</v>
      </c>
      <c r="C48" s="14">
        <f t="shared" si="27"/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</row>
    <row r="49" spans="1:11" ht="24.75" customHeight="1" thickTop="1" x14ac:dyDescent="0.2">
      <c r="A49" s="79" t="s">
        <v>63</v>
      </c>
      <c r="B49" s="29" t="s">
        <v>3</v>
      </c>
      <c r="C49" s="29">
        <f>C50+C51+C52+C53</f>
        <v>0</v>
      </c>
      <c r="D49" s="30">
        <f t="shared" ref="D49:J49" si="28">D50+D51+D52+D53</f>
        <v>0</v>
      </c>
      <c r="E49" s="30">
        <f t="shared" si="28"/>
        <v>0</v>
      </c>
      <c r="F49" s="30">
        <f t="shared" si="28"/>
        <v>0</v>
      </c>
      <c r="G49" s="30">
        <f t="shared" si="28"/>
        <v>0</v>
      </c>
      <c r="H49" s="30">
        <f t="shared" si="28"/>
        <v>0</v>
      </c>
      <c r="I49" s="30">
        <f t="shared" si="28"/>
        <v>0</v>
      </c>
      <c r="J49" s="31">
        <f t="shared" si="28"/>
        <v>0</v>
      </c>
      <c r="K49" s="31">
        <f t="shared" ref="K49" si="29">K50+K51+K52+K53</f>
        <v>0</v>
      </c>
    </row>
    <row r="50" spans="1:11" ht="24.75" customHeight="1" x14ac:dyDescent="0.2">
      <c r="A50" s="79"/>
      <c r="B50" s="26" t="s">
        <v>50</v>
      </c>
      <c r="C50" s="14">
        <f t="shared" ref="C50:C53" si="30">D50+E50+F50+G50+H50+I50+J50+K50</f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</row>
    <row r="51" spans="1:11" ht="24.75" customHeight="1" x14ac:dyDescent="0.2">
      <c r="A51" s="79"/>
      <c r="B51" s="14" t="s">
        <v>51</v>
      </c>
      <c r="C51" s="14">
        <f t="shared" si="30"/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</row>
    <row r="52" spans="1:11" ht="24.75" customHeight="1" x14ac:dyDescent="0.2">
      <c r="A52" s="79"/>
      <c r="B52" s="14" t="s">
        <v>52</v>
      </c>
      <c r="C52" s="14">
        <f t="shared" si="30"/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</row>
    <row r="53" spans="1:11" ht="24.75" customHeight="1" thickBot="1" x14ac:dyDescent="0.25">
      <c r="A53" s="80"/>
      <c r="B53" s="15" t="s">
        <v>6</v>
      </c>
      <c r="C53" s="14">
        <f t="shared" si="30"/>
        <v>0</v>
      </c>
      <c r="D53" s="14">
        <v>0</v>
      </c>
      <c r="E53" s="15">
        <v>0</v>
      </c>
      <c r="F53" s="15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</row>
    <row r="54" spans="1:11" ht="24.75" customHeight="1" x14ac:dyDescent="0.2">
      <c r="A54" s="76" t="s">
        <v>145</v>
      </c>
      <c r="B54" s="12" t="s">
        <v>3</v>
      </c>
      <c r="C54" s="12">
        <f>C55+C56+C57+C58</f>
        <v>0</v>
      </c>
      <c r="D54" s="12">
        <f t="shared" ref="D54:J54" si="31">D55+D56+D57+D58</f>
        <v>0</v>
      </c>
      <c r="E54" s="12">
        <f t="shared" si="31"/>
        <v>0</v>
      </c>
      <c r="F54" s="12">
        <f t="shared" si="31"/>
        <v>0</v>
      </c>
      <c r="G54" s="12">
        <f t="shared" si="31"/>
        <v>0</v>
      </c>
      <c r="H54" s="12">
        <f t="shared" si="31"/>
        <v>0</v>
      </c>
      <c r="I54" s="12">
        <f t="shared" si="31"/>
        <v>0</v>
      </c>
      <c r="J54" s="13">
        <f t="shared" si="31"/>
        <v>0</v>
      </c>
      <c r="K54" s="13">
        <f t="shared" ref="K54" si="32">K55+K56+K57+K58</f>
        <v>0</v>
      </c>
    </row>
    <row r="55" spans="1:11" ht="24.75" customHeight="1" x14ac:dyDescent="0.2">
      <c r="A55" s="77"/>
      <c r="B55" s="26" t="s">
        <v>50</v>
      </c>
      <c r="C55" s="14">
        <f t="shared" ref="C55:C58" si="33">D55+E55+F55+G55+H55+I55+J55+K55</f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</row>
    <row r="56" spans="1:11" ht="24.75" customHeight="1" x14ac:dyDescent="0.2">
      <c r="A56" s="77"/>
      <c r="B56" s="14" t="s">
        <v>51</v>
      </c>
      <c r="C56" s="14">
        <f t="shared" si="33"/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</row>
    <row r="57" spans="1:11" ht="24.75" customHeight="1" x14ac:dyDescent="0.2">
      <c r="A57" s="77"/>
      <c r="B57" s="14" t="s">
        <v>52</v>
      </c>
      <c r="C57" s="14">
        <f t="shared" si="33"/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</row>
    <row r="58" spans="1:11" ht="24.75" customHeight="1" thickBot="1" x14ac:dyDescent="0.25">
      <c r="A58" s="82"/>
      <c r="B58" s="15" t="s">
        <v>6</v>
      </c>
      <c r="C58" s="14">
        <f t="shared" si="33"/>
        <v>0</v>
      </c>
      <c r="D58" s="15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</row>
    <row r="59" spans="1:11" ht="24.75" customHeight="1" x14ac:dyDescent="0.2">
      <c r="A59" s="74" t="s">
        <v>64</v>
      </c>
      <c r="B59" s="12" t="s">
        <v>3</v>
      </c>
      <c r="C59" s="12">
        <f>C60+C61+C62+C63</f>
        <v>3285925</v>
      </c>
      <c r="D59" s="12">
        <f t="shared" ref="D59:J59" si="34">D60+D61+D62+D63</f>
        <v>1285925</v>
      </c>
      <c r="E59" s="12">
        <f t="shared" si="34"/>
        <v>0</v>
      </c>
      <c r="F59" s="12">
        <f t="shared" si="34"/>
        <v>0</v>
      </c>
      <c r="G59" s="12">
        <f t="shared" si="34"/>
        <v>0</v>
      </c>
      <c r="H59" s="12">
        <f t="shared" si="34"/>
        <v>1000000</v>
      </c>
      <c r="I59" s="12">
        <f t="shared" si="34"/>
        <v>500000</v>
      </c>
      <c r="J59" s="13">
        <f t="shared" si="34"/>
        <v>500000</v>
      </c>
      <c r="K59" s="13">
        <f t="shared" ref="K59" si="35">K60+K61+K62+K63</f>
        <v>0</v>
      </c>
    </row>
    <row r="60" spans="1:11" ht="24.75" customHeight="1" x14ac:dyDescent="0.2">
      <c r="A60" s="79"/>
      <c r="B60" s="26" t="s">
        <v>50</v>
      </c>
      <c r="C60" s="14">
        <f t="shared" ref="C60:C63" si="36">D60+E60+F60+G60+H60+I60+J60+K60</f>
        <v>3285925</v>
      </c>
      <c r="D60" s="14">
        <v>1285925</v>
      </c>
      <c r="E60" s="14">
        <v>0</v>
      </c>
      <c r="F60" s="14">
        <v>0</v>
      </c>
      <c r="G60" s="14">
        <v>0</v>
      </c>
      <c r="H60" s="14">
        <v>1000000</v>
      </c>
      <c r="I60" s="14">
        <v>500000</v>
      </c>
      <c r="J60" s="17">
        <v>500000</v>
      </c>
      <c r="K60" s="17">
        <v>0</v>
      </c>
    </row>
    <row r="61" spans="1:11" ht="24.75" customHeight="1" x14ac:dyDescent="0.2">
      <c r="A61" s="79"/>
      <c r="B61" s="14" t="s">
        <v>51</v>
      </c>
      <c r="C61" s="14">
        <f t="shared" si="36"/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</row>
    <row r="62" spans="1:11" ht="24.75" customHeight="1" x14ac:dyDescent="0.2">
      <c r="A62" s="79"/>
      <c r="B62" s="14" t="s">
        <v>52</v>
      </c>
      <c r="C62" s="14">
        <f t="shared" si="36"/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</row>
    <row r="63" spans="1:11" ht="24.75" customHeight="1" thickBot="1" x14ac:dyDescent="0.25">
      <c r="A63" s="80"/>
      <c r="B63" s="15" t="s">
        <v>6</v>
      </c>
      <c r="C63" s="14">
        <f t="shared" si="36"/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</row>
    <row r="64" spans="1:11" ht="24.75" customHeight="1" x14ac:dyDescent="0.2">
      <c r="A64" s="76" t="s">
        <v>146</v>
      </c>
      <c r="B64" s="12" t="s">
        <v>3</v>
      </c>
      <c r="C64" s="12">
        <f t="shared" ref="C64:J64" si="37">C65+C66+C67+C68</f>
        <v>0</v>
      </c>
      <c r="D64" s="12">
        <f t="shared" si="37"/>
        <v>0</v>
      </c>
      <c r="E64" s="12">
        <f t="shared" si="37"/>
        <v>0</v>
      </c>
      <c r="F64" s="12">
        <f t="shared" si="37"/>
        <v>0</v>
      </c>
      <c r="G64" s="12">
        <f t="shared" si="37"/>
        <v>0</v>
      </c>
      <c r="H64" s="12">
        <f t="shared" si="37"/>
        <v>0</v>
      </c>
      <c r="I64" s="12">
        <f t="shared" si="37"/>
        <v>0</v>
      </c>
      <c r="J64" s="13">
        <f t="shared" si="37"/>
        <v>0</v>
      </c>
      <c r="K64" s="13">
        <f t="shared" ref="K64" si="38">K65+K66+K67+K68</f>
        <v>0</v>
      </c>
    </row>
    <row r="65" spans="1:11" ht="24.75" customHeight="1" x14ac:dyDescent="0.2">
      <c r="A65" s="77"/>
      <c r="B65" s="26" t="s">
        <v>50</v>
      </c>
      <c r="C65" s="14">
        <f t="shared" ref="C65:C68" si="39">D65+E65+F65+G65+H65+I65+J65+K65</f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</row>
    <row r="66" spans="1:11" ht="24.75" customHeight="1" x14ac:dyDescent="0.2">
      <c r="A66" s="77"/>
      <c r="B66" s="14" t="s">
        <v>51</v>
      </c>
      <c r="C66" s="14">
        <f t="shared" si="39"/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</row>
    <row r="67" spans="1:11" ht="24.75" customHeight="1" x14ac:dyDescent="0.2">
      <c r="A67" s="77"/>
      <c r="B67" s="14" t="s">
        <v>52</v>
      </c>
      <c r="C67" s="14">
        <f t="shared" si="39"/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</row>
    <row r="68" spans="1:11" ht="24.75" customHeight="1" thickBot="1" x14ac:dyDescent="0.25">
      <c r="A68" s="82"/>
      <c r="B68" s="15" t="s">
        <v>6</v>
      </c>
      <c r="C68" s="14">
        <f t="shared" si="39"/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</row>
    <row r="69" spans="1:11" ht="24.75" customHeight="1" x14ac:dyDescent="0.2">
      <c r="A69" s="76" t="s">
        <v>88</v>
      </c>
      <c r="B69" s="12" t="s">
        <v>3</v>
      </c>
      <c r="C69" s="12">
        <f t="shared" ref="C69:J69" si="40">C70+C71+C72+C73</f>
        <v>5340145.04</v>
      </c>
      <c r="D69" s="12">
        <f t="shared" si="40"/>
        <v>1369145.04</v>
      </c>
      <c r="E69" s="12">
        <f t="shared" si="40"/>
        <v>798000</v>
      </c>
      <c r="F69" s="12">
        <f t="shared" si="40"/>
        <v>700000</v>
      </c>
      <c r="G69" s="12">
        <f t="shared" si="40"/>
        <v>1573000</v>
      </c>
      <c r="H69" s="12">
        <f t="shared" si="40"/>
        <v>300000</v>
      </c>
      <c r="I69" s="12">
        <f t="shared" si="40"/>
        <v>300000</v>
      </c>
      <c r="J69" s="13">
        <f t="shared" si="40"/>
        <v>300000</v>
      </c>
      <c r="K69" s="13">
        <f t="shared" ref="K69" si="41">K70+K71+K72+K73</f>
        <v>0</v>
      </c>
    </row>
    <row r="70" spans="1:11" ht="24.75" customHeight="1" x14ac:dyDescent="0.2">
      <c r="A70" s="77"/>
      <c r="B70" s="26" t="s">
        <v>50</v>
      </c>
      <c r="C70" s="14">
        <f t="shared" ref="C70:C73" si="42">D70+E70+F70+G70+H70+I70+J70+K70</f>
        <v>5340145.04</v>
      </c>
      <c r="D70" s="14">
        <v>1369145.04</v>
      </c>
      <c r="E70" s="14">
        <v>798000</v>
      </c>
      <c r="F70" s="14">
        <v>700000</v>
      </c>
      <c r="G70" s="14">
        <v>1573000</v>
      </c>
      <c r="H70" s="14">
        <v>300000</v>
      </c>
      <c r="I70" s="14">
        <v>300000</v>
      </c>
      <c r="J70" s="17">
        <v>300000</v>
      </c>
      <c r="K70" s="17">
        <v>0</v>
      </c>
    </row>
    <row r="71" spans="1:11" ht="24.75" customHeight="1" x14ac:dyDescent="0.2">
      <c r="A71" s="77"/>
      <c r="B71" s="14" t="s">
        <v>51</v>
      </c>
      <c r="C71" s="14">
        <f t="shared" si="42"/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</row>
    <row r="72" spans="1:11" ht="24.75" customHeight="1" x14ac:dyDescent="0.2">
      <c r="A72" s="77"/>
      <c r="B72" s="14" t="s">
        <v>52</v>
      </c>
      <c r="C72" s="14">
        <f t="shared" si="42"/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</row>
    <row r="73" spans="1:11" ht="24.75" customHeight="1" thickBot="1" x14ac:dyDescent="0.25">
      <c r="A73" s="82"/>
      <c r="B73" s="15" t="s">
        <v>6</v>
      </c>
      <c r="C73" s="14">
        <f t="shared" si="42"/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</row>
    <row r="74" spans="1:11" ht="24.75" customHeight="1" x14ac:dyDescent="0.2">
      <c r="A74" s="76" t="s">
        <v>147</v>
      </c>
      <c r="B74" s="12" t="s">
        <v>3</v>
      </c>
      <c r="C74" s="12">
        <f t="shared" ref="C74:J74" si="43">C75+C76+C77+C78</f>
        <v>0</v>
      </c>
      <c r="D74" s="12">
        <f t="shared" si="43"/>
        <v>0</v>
      </c>
      <c r="E74" s="12">
        <f t="shared" si="43"/>
        <v>0</v>
      </c>
      <c r="F74" s="12">
        <f t="shared" si="43"/>
        <v>0</v>
      </c>
      <c r="G74" s="12">
        <f t="shared" si="43"/>
        <v>0</v>
      </c>
      <c r="H74" s="12">
        <f t="shared" si="43"/>
        <v>0</v>
      </c>
      <c r="I74" s="13">
        <f t="shared" si="43"/>
        <v>0</v>
      </c>
      <c r="J74" s="32">
        <f t="shared" si="43"/>
        <v>0</v>
      </c>
      <c r="K74" s="32">
        <f t="shared" ref="K74" si="44">K75+K76+K77+K78</f>
        <v>0</v>
      </c>
    </row>
    <row r="75" spans="1:11" ht="24.75" customHeight="1" x14ac:dyDescent="0.2">
      <c r="A75" s="77"/>
      <c r="B75" s="26" t="s">
        <v>50</v>
      </c>
      <c r="C75" s="14">
        <f t="shared" ref="C75:C78" si="45">D75+E75+F75+G75+H75+I75+J75+K75</f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</row>
    <row r="76" spans="1:11" ht="24.75" customHeight="1" x14ac:dyDescent="0.2">
      <c r="A76" s="77"/>
      <c r="B76" s="14" t="s">
        <v>51</v>
      </c>
      <c r="C76" s="14">
        <f t="shared" si="45"/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</row>
    <row r="77" spans="1:11" ht="24.75" customHeight="1" x14ac:dyDescent="0.2">
      <c r="A77" s="77"/>
      <c r="B77" s="14" t="s">
        <v>52</v>
      </c>
      <c r="C77" s="14">
        <f t="shared" si="45"/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</row>
    <row r="78" spans="1:11" ht="24.75" customHeight="1" thickBot="1" x14ac:dyDescent="0.25">
      <c r="A78" s="81"/>
      <c r="B78" s="15" t="s">
        <v>6</v>
      </c>
      <c r="C78" s="14">
        <f t="shared" si="45"/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</row>
    <row r="79" spans="1:11" ht="24.75" customHeight="1" x14ac:dyDescent="0.2">
      <c r="A79" s="74" t="s">
        <v>148</v>
      </c>
      <c r="B79" s="12" t="s">
        <v>3</v>
      </c>
      <c r="C79" s="12">
        <f t="shared" ref="C79:J79" si="46">C80+C81+C82+C83</f>
        <v>0</v>
      </c>
      <c r="D79" s="12">
        <f t="shared" si="46"/>
        <v>0</v>
      </c>
      <c r="E79" s="12">
        <f t="shared" si="46"/>
        <v>0</v>
      </c>
      <c r="F79" s="12">
        <f t="shared" si="46"/>
        <v>0</v>
      </c>
      <c r="G79" s="12">
        <f t="shared" si="46"/>
        <v>0</v>
      </c>
      <c r="H79" s="12">
        <f t="shared" si="46"/>
        <v>0</v>
      </c>
      <c r="I79" s="12">
        <f t="shared" si="46"/>
        <v>0</v>
      </c>
      <c r="J79" s="13">
        <f t="shared" si="46"/>
        <v>0</v>
      </c>
      <c r="K79" s="13">
        <f t="shared" ref="K79" si="47">K80+K81+K82+K83</f>
        <v>0</v>
      </c>
    </row>
    <row r="80" spans="1:11" ht="24.75" customHeight="1" x14ac:dyDescent="0.2">
      <c r="A80" s="79"/>
      <c r="B80" s="26" t="s">
        <v>50</v>
      </c>
      <c r="C80" s="14">
        <f t="shared" ref="C80:C83" si="48">D80+E80+F80+G80+H80+I80+J80+K80</f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</row>
    <row r="81" spans="1:11" ht="24.75" customHeight="1" x14ac:dyDescent="0.2">
      <c r="A81" s="79"/>
      <c r="B81" s="14" t="s">
        <v>51</v>
      </c>
      <c r="C81" s="14">
        <f t="shared" si="48"/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</row>
    <row r="82" spans="1:11" ht="24.75" customHeight="1" x14ac:dyDescent="0.2">
      <c r="A82" s="79"/>
      <c r="B82" s="14" t="s">
        <v>52</v>
      </c>
      <c r="C82" s="14">
        <f t="shared" si="48"/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</row>
    <row r="83" spans="1:11" ht="24.75" customHeight="1" thickBot="1" x14ac:dyDescent="0.25">
      <c r="A83" s="80"/>
      <c r="B83" s="15" t="s">
        <v>6</v>
      </c>
      <c r="C83" s="14">
        <f t="shared" si="48"/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</row>
    <row r="84" spans="1:11" ht="24.75" customHeight="1" x14ac:dyDescent="0.2">
      <c r="A84" s="76" t="s">
        <v>65</v>
      </c>
      <c r="B84" s="12" t="s">
        <v>3</v>
      </c>
      <c r="C84" s="12">
        <f t="shared" ref="C84:J84" si="49">C85+C86+C87+C88</f>
        <v>7070000</v>
      </c>
      <c r="D84" s="12">
        <f t="shared" si="49"/>
        <v>550000</v>
      </c>
      <c r="E84" s="12">
        <f t="shared" si="49"/>
        <v>870000</v>
      </c>
      <c r="F84" s="12">
        <f t="shared" si="49"/>
        <v>1000000</v>
      </c>
      <c r="G84" s="12">
        <f t="shared" si="49"/>
        <v>1000000</v>
      </c>
      <c r="H84" s="12">
        <f t="shared" si="49"/>
        <v>1200000</v>
      </c>
      <c r="I84" s="12">
        <f t="shared" si="49"/>
        <v>1200000</v>
      </c>
      <c r="J84" s="13">
        <f t="shared" si="49"/>
        <v>1250000</v>
      </c>
      <c r="K84" s="13">
        <f t="shared" ref="K84" si="50">K85+K86+K87+K88</f>
        <v>0</v>
      </c>
    </row>
    <row r="85" spans="1:11" ht="24.75" customHeight="1" x14ac:dyDescent="0.2">
      <c r="A85" s="77"/>
      <c r="B85" s="26" t="s">
        <v>50</v>
      </c>
      <c r="C85" s="14">
        <f t="shared" ref="C85:C88" si="51">D85+E85+F85+G85+H85+I85+J85+K85</f>
        <v>7070000</v>
      </c>
      <c r="D85" s="14">
        <v>550000</v>
      </c>
      <c r="E85" s="14">
        <v>870000</v>
      </c>
      <c r="F85" s="14">
        <v>1000000</v>
      </c>
      <c r="G85" s="14">
        <v>1000000</v>
      </c>
      <c r="H85" s="14">
        <v>1200000</v>
      </c>
      <c r="I85" s="14">
        <v>1200000</v>
      </c>
      <c r="J85" s="17">
        <v>1250000</v>
      </c>
      <c r="K85" s="17">
        <v>0</v>
      </c>
    </row>
    <row r="86" spans="1:11" ht="24.75" customHeight="1" x14ac:dyDescent="0.2">
      <c r="A86" s="77"/>
      <c r="B86" s="14" t="s">
        <v>51</v>
      </c>
      <c r="C86" s="14">
        <f t="shared" si="51"/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</row>
    <row r="87" spans="1:11" ht="26.25" customHeight="1" x14ac:dyDescent="0.2">
      <c r="A87" s="77"/>
      <c r="B87" s="14" t="s">
        <v>52</v>
      </c>
      <c r="C87" s="14">
        <f t="shared" si="51"/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</row>
    <row r="88" spans="1:11" ht="24.75" customHeight="1" thickBot="1" x14ac:dyDescent="0.25">
      <c r="A88" s="81"/>
      <c r="B88" s="19" t="s">
        <v>6</v>
      </c>
      <c r="C88" s="14">
        <f t="shared" si="51"/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38">
        <v>0</v>
      </c>
      <c r="K88" s="38">
        <v>0</v>
      </c>
    </row>
    <row r="89" spans="1:11" ht="31.5" customHeight="1" x14ac:dyDescent="0.2">
      <c r="A89" s="74" t="s">
        <v>149</v>
      </c>
      <c r="B89" s="12" t="s">
        <v>3</v>
      </c>
      <c r="C89" s="44">
        <f>C90+C91+C92+C93</f>
        <v>0</v>
      </c>
      <c r="D89" s="44">
        <f t="shared" ref="D89:J89" si="52">D90+D91+D92+D93</f>
        <v>0</v>
      </c>
      <c r="E89" s="44">
        <f t="shared" si="52"/>
        <v>0</v>
      </c>
      <c r="F89" s="44">
        <f t="shared" si="52"/>
        <v>0</v>
      </c>
      <c r="G89" s="44">
        <f t="shared" si="52"/>
        <v>0</v>
      </c>
      <c r="H89" s="44">
        <f t="shared" si="52"/>
        <v>0</v>
      </c>
      <c r="I89" s="44">
        <f t="shared" si="52"/>
        <v>0</v>
      </c>
      <c r="J89" s="44">
        <f t="shared" si="52"/>
        <v>0</v>
      </c>
      <c r="K89" s="44">
        <f t="shared" ref="K89" si="53">K90+K91+K92+K93</f>
        <v>0</v>
      </c>
    </row>
    <row r="90" spans="1:11" ht="25.5" customHeight="1" x14ac:dyDescent="0.2">
      <c r="A90" s="75"/>
      <c r="B90" s="26" t="s">
        <v>50</v>
      </c>
      <c r="C90" s="14">
        <f t="shared" ref="C90:C93" si="54">D90+E90+F90+G90+H90+I90+J90+K90</f>
        <v>0</v>
      </c>
      <c r="D90" s="41">
        <v>0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</row>
    <row r="91" spans="1:11" ht="25.5" customHeight="1" x14ac:dyDescent="0.2">
      <c r="A91" s="75"/>
      <c r="B91" s="14" t="s">
        <v>51</v>
      </c>
      <c r="C91" s="14">
        <f t="shared" si="54"/>
        <v>0</v>
      </c>
      <c r="D91" s="41">
        <v>0</v>
      </c>
      <c r="E91" s="41"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</row>
    <row r="92" spans="1:11" ht="25.5" customHeight="1" x14ac:dyDescent="0.2">
      <c r="A92" s="75"/>
      <c r="B92" s="14" t="s">
        <v>52</v>
      </c>
      <c r="C92" s="14">
        <f t="shared" si="54"/>
        <v>0</v>
      </c>
      <c r="D92" s="41">
        <v>0</v>
      </c>
      <c r="E92" s="41">
        <v>0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41">
        <v>0</v>
      </c>
    </row>
    <row r="93" spans="1:11" ht="36" customHeight="1" thickBot="1" x14ac:dyDescent="0.25">
      <c r="A93" s="75"/>
      <c r="B93" s="19" t="s">
        <v>6</v>
      </c>
      <c r="C93" s="14">
        <f t="shared" si="54"/>
        <v>0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</row>
    <row r="94" spans="1:11" ht="24.75" customHeight="1" x14ac:dyDescent="0.2">
      <c r="A94" s="76" t="s">
        <v>150</v>
      </c>
      <c r="B94" s="40" t="s">
        <v>3</v>
      </c>
      <c r="C94" s="46">
        <f>C95+C96+C97+C98</f>
        <v>0</v>
      </c>
      <c r="D94" s="46">
        <f t="shared" ref="D94:J94" si="55">D95+D96+D97+D98</f>
        <v>0</v>
      </c>
      <c r="E94" s="46">
        <f t="shared" si="55"/>
        <v>0</v>
      </c>
      <c r="F94" s="46">
        <f t="shared" si="55"/>
        <v>0</v>
      </c>
      <c r="G94" s="46">
        <f t="shared" si="55"/>
        <v>0</v>
      </c>
      <c r="H94" s="46">
        <f t="shared" si="55"/>
        <v>0</v>
      </c>
      <c r="I94" s="46">
        <f t="shared" si="55"/>
        <v>0</v>
      </c>
      <c r="J94" s="46">
        <f t="shared" si="55"/>
        <v>0</v>
      </c>
      <c r="K94" s="46">
        <f t="shared" ref="K94" si="56">K95+K96+K97+K98</f>
        <v>0</v>
      </c>
    </row>
    <row r="95" spans="1:11" ht="27.75" customHeight="1" x14ac:dyDescent="0.2">
      <c r="A95" s="77"/>
      <c r="B95" s="41" t="s">
        <v>50</v>
      </c>
      <c r="C95" s="14">
        <f t="shared" ref="C95:C98" si="57">D95+E95+F95+G95+H95+I95+J95+K95</f>
        <v>0</v>
      </c>
      <c r="D95" s="45">
        <v>0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7">
        <v>0</v>
      </c>
      <c r="K95" s="47">
        <v>0</v>
      </c>
    </row>
    <row r="96" spans="1:11" ht="27" customHeight="1" x14ac:dyDescent="0.2">
      <c r="A96" s="77"/>
      <c r="B96" s="42" t="s">
        <v>51</v>
      </c>
      <c r="C96" s="14">
        <f t="shared" si="57"/>
        <v>0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45">
        <v>0</v>
      </c>
      <c r="J96" s="47">
        <v>0</v>
      </c>
      <c r="K96" s="47">
        <v>0</v>
      </c>
    </row>
    <row r="97" spans="1:11" ht="27" customHeight="1" x14ac:dyDescent="0.2">
      <c r="A97" s="77"/>
      <c r="B97" s="42" t="s">
        <v>52</v>
      </c>
      <c r="C97" s="14">
        <f t="shared" si="57"/>
        <v>0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45">
        <v>0</v>
      </c>
      <c r="J97" s="47">
        <v>0</v>
      </c>
      <c r="K97" s="47">
        <v>0</v>
      </c>
    </row>
    <row r="98" spans="1:11" ht="25.5" customHeight="1" thickBot="1" x14ac:dyDescent="0.25">
      <c r="A98" s="81"/>
      <c r="B98" s="43" t="s">
        <v>6</v>
      </c>
      <c r="C98" s="14">
        <f t="shared" si="57"/>
        <v>0</v>
      </c>
      <c r="D98" s="45">
        <v>0</v>
      </c>
      <c r="E98" s="45">
        <v>0</v>
      </c>
      <c r="F98" s="45">
        <v>0</v>
      </c>
      <c r="G98" s="45">
        <v>0</v>
      </c>
      <c r="H98" s="45">
        <v>0</v>
      </c>
      <c r="I98" s="45">
        <v>0</v>
      </c>
      <c r="J98" s="47">
        <v>0</v>
      </c>
      <c r="K98" s="47">
        <v>0</v>
      </c>
    </row>
    <row r="99" spans="1:11" ht="15.75" x14ac:dyDescent="0.2">
      <c r="A99" s="61" t="s">
        <v>138</v>
      </c>
      <c r="B99" s="40" t="s">
        <v>3</v>
      </c>
      <c r="C99" s="48">
        <f t="shared" ref="C99:G99" si="58">SUM(C100+C101+C102+C103)</f>
        <v>1923722.11</v>
      </c>
      <c r="D99" s="48">
        <f t="shared" si="58"/>
        <v>253951.31</v>
      </c>
      <c r="E99" s="48">
        <f t="shared" si="58"/>
        <v>518254</v>
      </c>
      <c r="F99" s="48">
        <f t="shared" si="58"/>
        <v>408170</v>
      </c>
      <c r="G99" s="48">
        <f t="shared" si="58"/>
        <v>743346.8</v>
      </c>
      <c r="H99" s="48">
        <f>H100+H101+H102+H103</f>
        <v>0</v>
      </c>
      <c r="I99" s="48">
        <f>I100+I101+I102+I103</f>
        <v>0</v>
      </c>
      <c r="J99" s="48">
        <f>J100+J101+J102+J103</f>
        <v>0</v>
      </c>
      <c r="K99" s="48">
        <f>K100+K101+K102+K103</f>
        <v>0</v>
      </c>
    </row>
    <row r="100" spans="1:11" ht="15.75" x14ac:dyDescent="0.2">
      <c r="A100" s="73"/>
      <c r="B100" s="41" t="s">
        <v>50</v>
      </c>
      <c r="C100" s="14">
        <f t="shared" ref="C100:C103" si="59">D100+E100+F100+G100+H100+I100+J100+K100</f>
        <v>1923722.11</v>
      </c>
      <c r="D100" s="41">
        <v>253951.31</v>
      </c>
      <c r="E100" s="41">
        <v>518254</v>
      </c>
      <c r="F100" s="41">
        <v>408170</v>
      </c>
      <c r="G100" s="41">
        <v>743346.8</v>
      </c>
      <c r="H100" s="41">
        <v>0</v>
      </c>
      <c r="I100" s="41">
        <v>0</v>
      </c>
      <c r="J100" s="41">
        <v>0</v>
      </c>
      <c r="K100" s="41">
        <v>0</v>
      </c>
    </row>
    <row r="101" spans="1:11" ht="15.75" x14ac:dyDescent="0.2">
      <c r="A101" s="73"/>
      <c r="B101" s="42" t="s">
        <v>51</v>
      </c>
      <c r="C101" s="14">
        <f t="shared" si="59"/>
        <v>0</v>
      </c>
      <c r="D101" s="41">
        <v>0</v>
      </c>
      <c r="E101" s="41">
        <v>0</v>
      </c>
      <c r="F101" s="49"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</row>
    <row r="102" spans="1:11" ht="15.75" x14ac:dyDescent="0.2">
      <c r="A102" s="73"/>
      <c r="B102" s="42" t="s">
        <v>52</v>
      </c>
      <c r="C102" s="14">
        <f t="shared" si="59"/>
        <v>0</v>
      </c>
      <c r="D102" s="41">
        <v>0</v>
      </c>
      <c r="E102" s="41">
        <v>0</v>
      </c>
      <c r="F102" s="49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</row>
    <row r="103" spans="1:11" ht="16.5" thickBot="1" x14ac:dyDescent="0.25">
      <c r="A103" s="73"/>
      <c r="B103" s="43" t="s">
        <v>6</v>
      </c>
      <c r="C103" s="14">
        <f t="shared" si="59"/>
        <v>0</v>
      </c>
      <c r="D103" s="41">
        <v>0</v>
      </c>
      <c r="E103" s="41">
        <v>0</v>
      </c>
      <c r="F103" s="49">
        <v>0</v>
      </c>
      <c r="G103" s="49">
        <v>0</v>
      </c>
      <c r="H103" s="49">
        <v>0</v>
      </c>
      <c r="I103" s="49">
        <v>0</v>
      </c>
      <c r="J103" s="49">
        <v>0</v>
      </c>
      <c r="K103" s="49">
        <v>0</v>
      </c>
    </row>
    <row r="104" spans="1:11" ht="15.75" x14ac:dyDescent="0.2">
      <c r="A104" s="61" t="s">
        <v>139</v>
      </c>
      <c r="B104" s="40" t="s">
        <v>3</v>
      </c>
      <c r="C104" s="48">
        <f>SUM(C105+C106+C107+C108)</f>
        <v>600000</v>
      </c>
      <c r="D104" s="48">
        <f t="shared" ref="D104:J104" si="60">D105+D106+D107+D108</f>
        <v>600000</v>
      </c>
      <c r="E104" s="48">
        <f t="shared" si="60"/>
        <v>0</v>
      </c>
      <c r="F104" s="48">
        <f t="shared" si="60"/>
        <v>0</v>
      </c>
      <c r="G104" s="48">
        <f t="shared" si="60"/>
        <v>0</v>
      </c>
      <c r="H104" s="48">
        <f t="shared" si="60"/>
        <v>0</v>
      </c>
      <c r="I104" s="48">
        <f t="shared" si="60"/>
        <v>0</v>
      </c>
      <c r="J104" s="48">
        <f t="shared" si="60"/>
        <v>0</v>
      </c>
      <c r="K104" s="48">
        <f t="shared" ref="K104" si="61">K105+K106+K107+K108</f>
        <v>0</v>
      </c>
    </row>
    <row r="105" spans="1:11" ht="15.75" x14ac:dyDescent="0.2">
      <c r="A105" s="73"/>
      <c r="B105" s="41" t="s">
        <v>50</v>
      </c>
      <c r="C105" s="14">
        <f t="shared" ref="C105:C108" si="62">D105+E105+F105+G105+H105+I105+J105+K105</f>
        <v>0</v>
      </c>
      <c r="D105" s="41">
        <v>0</v>
      </c>
      <c r="E105" s="41">
        <v>0</v>
      </c>
      <c r="F105" s="41">
        <v>0</v>
      </c>
      <c r="G105" s="41">
        <v>0</v>
      </c>
      <c r="H105" s="41">
        <v>0</v>
      </c>
      <c r="I105" s="41">
        <v>0</v>
      </c>
      <c r="J105" s="41">
        <v>0</v>
      </c>
      <c r="K105" s="41">
        <v>0</v>
      </c>
    </row>
    <row r="106" spans="1:11" ht="15.75" x14ac:dyDescent="0.2">
      <c r="A106" s="73"/>
      <c r="B106" s="42" t="s">
        <v>51</v>
      </c>
      <c r="C106" s="14">
        <f t="shared" si="62"/>
        <v>600000</v>
      </c>
      <c r="D106" s="41">
        <v>600000</v>
      </c>
      <c r="E106" s="41">
        <v>0</v>
      </c>
      <c r="F106" s="41">
        <v>0</v>
      </c>
      <c r="G106" s="41">
        <v>0</v>
      </c>
      <c r="H106" s="41">
        <v>0</v>
      </c>
      <c r="I106" s="41">
        <v>0</v>
      </c>
      <c r="J106" s="41">
        <v>0</v>
      </c>
      <c r="K106" s="41">
        <v>0</v>
      </c>
    </row>
    <row r="107" spans="1:11" ht="15.75" x14ac:dyDescent="0.2">
      <c r="A107" s="73"/>
      <c r="B107" s="42" t="s">
        <v>52</v>
      </c>
      <c r="C107" s="14">
        <f t="shared" si="62"/>
        <v>0</v>
      </c>
      <c r="D107" s="41">
        <v>0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41">
        <v>0</v>
      </c>
    </row>
    <row r="108" spans="1:11" ht="15.75" x14ac:dyDescent="0.2">
      <c r="A108" s="73"/>
      <c r="B108" s="43" t="s">
        <v>6</v>
      </c>
      <c r="C108" s="14">
        <f t="shared" si="62"/>
        <v>0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</row>
  </sheetData>
  <mergeCells count="25">
    <mergeCell ref="A1:J1"/>
    <mergeCell ref="A29:A33"/>
    <mergeCell ref="A19:A23"/>
    <mergeCell ref="A14:A18"/>
    <mergeCell ref="A34:A38"/>
    <mergeCell ref="A39:A43"/>
    <mergeCell ref="A3:J3"/>
    <mergeCell ref="A24:A28"/>
    <mergeCell ref="A6:A7"/>
    <mergeCell ref="B6:B7"/>
    <mergeCell ref="A9:A13"/>
    <mergeCell ref="C6:K6"/>
    <mergeCell ref="A99:A103"/>
    <mergeCell ref="A89:A93"/>
    <mergeCell ref="A44:A48"/>
    <mergeCell ref="A49:A53"/>
    <mergeCell ref="A104:A108"/>
    <mergeCell ref="A74:A78"/>
    <mergeCell ref="A79:A83"/>
    <mergeCell ref="A84:A88"/>
    <mergeCell ref="A54:A58"/>
    <mergeCell ref="A59:A63"/>
    <mergeCell ref="A64:A68"/>
    <mergeCell ref="A69:A73"/>
    <mergeCell ref="A94:A98"/>
  </mergeCells>
  <phoneticPr fontId="0" type="noConversion"/>
  <pageMargins left="0.39370078740157483" right="0.23622047244094491" top="0.23622047244094491" bottom="0.39370078740157483" header="0.19685039370078741" footer="0.23622047244094491"/>
  <pageSetup paperSize="9" scale="41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N28"/>
  <sheetViews>
    <sheetView tabSelected="1" view="pageBreakPreview" topLeftCell="C22" zoomScaleSheetLayoutView="100" workbookViewId="0">
      <selection activeCell="G28" sqref="G28"/>
    </sheetView>
  </sheetViews>
  <sheetFormatPr defaultRowHeight="12.75" x14ac:dyDescent="0.2"/>
  <cols>
    <col min="1" max="1" width="24.42578125" customWidth="1"/>
    <col min="2" max="2" width="58.42578125" customWidth="1"/>
    <col min="3" max="3" width="15" customWidth="1"/>
    <col min="4" max="4" width="23.5703125" customWidth="1"/>
    <col min="5" max="5" width="20.7109375" customWidth="1"/>
    <col min="14" max="14" width="33.5703125" customWidth="1"/>
  </cols>
  <sheetData>
    <row r="1" spans="1:14" ht="35.25" customHeight="1" x14ac:dyDescent="0.2">
      <c r="A1" s="59" t="s">
        <v>157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3" spans="1:14" ht="15.75" x14ac:dyDescent="0.25">
      <c r="A3" s="97" t="s">
        <v>29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4" ht="13.5" thickBot="1" x14ac:dyDescent="0.25"/>
    <row r="5" spans="1:14" ht="15.75" customHeight="1" x14ac:dyDescent="0.2">
      <c r="A5" s="91" t="s">
        <v>33</v>
      </c>
      <c r="B5" s="99" t="s">
        <v>4</v>
      </c>
      <c r="C5" s="94" t="s">
        <v>34</v>
      </c>
      <c r="D5" s="94" t="s">
        <v>30</v>
      </c>
      <c r="E5" s="94" t="s">
        <v>1</v>
      </c>
      <c r="F5" s="89"/>
      <c r="G5" s="90"/>
      <c r="H5" s="90"/>
      <c r="I5" s="90"/>
      <c r="J5" s="90"/>
      <c r="K5" s="90"/>
      <c r="L5" s="90"/>
      <c r="M5" s="90"/>
    </row>
    <row r="6" spans="1:14" ht="15.75" customHeight="1" x14ac:dyDescent="0.2">
      <c r="A6" s="92"/>
      <c r="B6" s="100"/>
      <c r="C6" s="95"/>
      <c r="D6" s="95"/>
      <c r="E6" s="95"/>
      <c r="F6" s="60" t="s">
        <v>13</v>
      </c>
      <c r="G6" s="60" t="s">
        <v>12</v>
      </c>
      <c r="H6" s="60" t="s">
        <v>11</v>
      </c>
      <c r="I6" s="60" t="s">
        <v>10</v>
      </c>
      <c r="J6" s="60" t="s">
        <v>9</v>
      </c>
      <c r="K6" s="60" t="s">
        <v>8</v>
      </c>
      <c r="L6" s="60" t="s">
        <v>7</v>
      </c>
      <c r="M6" s="56" t="s">
        <v>161</v>
      </c>
    </row>
    <row r="7" spans="1:14" ht="15.75" customHeight="1" x14ac:dyDescent="0.2">
      <c r="A7" s="92"/>
      <c r="B7" s="100"/>
      <c r="C7" s="95"/>
      <c r="D7" s="95"/>
      <c r="E7" s="95"/>
      <c r="F7" s="60"/>
      <c r="G7" s="60"/>
      <c r="H7" s="60"/>
      <c r="I7" s="60"/>
      <c r="J7" s="60"/>
      <c r="K7" s="60"/>
      <c r="L7" s="60"/>
      <c r="M7" s="57"/>
    </row>
    <row r="8" spans="1:14" ht="25.5" customHeight="1" thickBot="1" x14ac:dyDescent="0.25">
      <c r="A8" s="93"/>
      <c r="B8" s="101"/>
      <c r="C8" s="98"/>
      <c r="D8" s="98"/>
      <c r="E8" s="96"/>
      <c r="F8" s="60"/>
      <c r="G8" s="60"/>
      <c r="H8" s="60"/>
      <c r="I8" s="60"/>
      <c r="J8" s="60"/>
      <c r="K8" s="60"/>
      <c r="L8" s="60"/>
      <c r="M8" s="58"/>
    </row>
    <row r="9" spans="1:14" ht="15.75" x14ac:dyDescent="0.2">
      <c r="A9" s="9">
        <v>0</v>
      </c>
      <c r="B9" s="1">
        <v>1</v>
      </c>
      <c r="C9" s="1"/>
      <c r="D9" s="1"/>
      <c r="E9" s="1">
        <v>2</v>
      </c>
      <c r="F9" s="1">
        <v>8</v>
      </c>
      <c r="G9" s="1">
        <v>9</v>
      </c>
      <c r="H9" s="1">
        <v>10</v>
      </c>
      <c r="I9" s="1">
        <v>11</v>
      </c>
      <c r="J9" s="1">
        <v>12</v>
      </c>
      <c r="K9" s="1">
        <v>13</v>
      </c>
      <c r="L9" s="1">
        <v>14</v>
      </c>
      <c r="M9" s="1">
        <v>15</v>
      </c>
    </row>
    <row r="10" spans="1:14" ht="72.75" customHeight="1" x14ac:dyDescent="0.2">
      <c r="A10" s="61" t="s">
        <v>24</v>
      </c>
      <c r="B10" s="3" t="s">
        <v>32</v>
      </c>
      <c r="C10" s="65" t="s">
        <v>165</v>
      </c>
      <c r="D10" s="3" t="s">
        <v>69</v>
      </c>
      <c r="E10" s="3" t="s">
        <v>66</v>
      </c>
      <c r="F10" s="21" t="s">
        <v>55</v>
      </c>
      <c r="G10" s="21" t="s">
        <v>55</v>
      </c>
      <c r="H10" s="21" t="s">
        <v>55</v>
      </c>
      <c r="I10" s="21" t="s">
        <v>55</v>
      </c>
      <c r="J10" s="21" t="s">
        <v>79</v>
      </c>
      <c r="K10" s="21" t="s">
        <v>55</v>
      </c>
      <c r="L10" s="21" t="s">
        <v>55</v>
      </c>
      <c r="M10" s="21" t="s">
        <v>55</v>
      </c>
    </row>
    <row r="11" spans="1:14" ht="102" customHeight="1" x14ac:dyDescent="0.2">
      <c r="A11" s="61"/>
      <c r="B11" s="3" t="s">
        <v>62</v>
      </c>
      <c r="C11" s="66"/>
      <c r="D11" s="3" t="s">
        <v>67</v>
      </c>
      <c r="E11" s="3" t="s">
        <v>66</v>
      </c>
      <c r="F11" s="21" t="s">
        <v>166</v>
      </c>
      <c r="G11" s="21" t="s">
        <v>55</v>
      </c>
      <c r="H11" s="21" t="s">
        <v>55</v>
      </c>
      <c r="I11" s="21" t="s">
        <v>55</v>
      </c>
      <c r="J11" s="21" t="s">
        <v>102</v>
      </c>
      <c r="K11" s="21" t="s">
        <v>89</v>
      </c>
      <c r="L11" s="21" t="s">
        <v>89</v>
      </c>
      <c r="M11" s="21" t="s">
        <v>82</v>
      </c>
      <c r="N11" s="33" t="s">
        <v>101</v>
      </c>
    </row>
    <row r="12" spans="1:14" ht="58.5" customHeight="1" x14ac:dyDescent="0.2">
      <c r="A12" s="61"/>
      <c r="B12" s="3" t="s">
        <v>36</v>
      </c>
      <c r="C12" s="66"/>
      <c r="D12" s="3" t="s">
        <v>71</v>
      </c>
      <c r="E12" s="9" t="s">
        <v>43</v>
      </c>
      <c r="F12" s="21" t="s">
        <v>55</v>
      </c>
      <c r="G12" s="21" t="s">
        <v>55</v>
      </c>
      <c r="H12" s="21" t="s">
        <v>55</v>
      </c>
      <c r="I12" s="21" t="s">
        <v>55</v>
      </c>
      <c r="J12" s="21" t="s">
        <v>56</v>
      </c>
      <c r="K12" s="21" t="s">
        <v>55</v>
      </c>
      <c r="L12" s="21" t="s">
        <v>55</v>
      </c>
      <c r="M12" s="21" t="s">
        <v>55</v>
      </c>
      <c r="N12" s="33" t="s">
        <v>97</v>
      </c>
    </row>
    <row r="13" spans="1:14" ht="120" customHeight="1" x14ac:dyDescent="0.2">
      <c r="A13" s="61"/>
      <c r="B13" s="3" t="s">
        <v>86</v>
      </c>
      <c r="C13" s="66"/>
      <c r="D13" s="3" t="s">
        <v>68</v>
      </c>
      <c r="E13" s="3" t="s">
        <v>66</v>
      </c>
      <c r="F13" s="21" t="s">
        <v>55</v>
      </c>
      <c r="G13" s="21" t="s">
        <v>55</v>
      </c>
      <c r="H13" s="21" t="s">
        <v>55</v>
      </c>
      <c r="I13" s="21" t="s">
        <v>55</v>
      </c>
      <c r="J13" s="21" t="s">
        <v>55</v>
      </c>
      <c r="K13" s="21" t="s">
        <v>55</v>
      </c>
      <c r="L13" s="21" t="s">
        <v>55</v>
      </c>
      <c r="M13" s="21" t="s">
        <v>55</v>
      </c>
    </row>
    <row r="14" spans="1:14" ht="81.75" customHeight="1" x14ac:dyDescent="0.2">
      <c r="A14" s="61"/>
      <c r="B14" s="3" t="s">
        <v>85</v>
      </c>
      <c r="C14" s="66"/>
      <c r="D14" s="3" t="s">
        <v>83</v>
      </c>
      <c r="E14" s="9" t="s">
        <v>43</v>
      </c>
      <c r="F14" s="21" t="s">
        <v>55</v>
      </c>
      <c r="G14" s="9">
        <v>0</v>
      </c>
      <c r="H14" s="21" t="s">
        <v>55</v>
      </c>
      <c r="I14" s="21" t="s">
        <v>55</v>
      </c>
      <c r="J14" s="21" t="s">
        <v>55</v>
      </c>
      <c r="K14" s="21" t="s">
        <v>55</v>
      </c>
      <c r="L14" s="21" t="s">
        <v>55</v>
      </c>
      <c r="M14" s="21" t="s">
        <v>55</v>
      </c>
      <c r="N14" s="33" t="s">
        <v>98</v>
      </c>
    </row>
    <row r="15" spans="1:14" ht="70.5" customHeight="1" x14ac:dyDescent="0.2">
      <c r="A15" s="61"/>
      <c r="B15" s="3" t="s">
        <v>60</v>
      </c>
      <c r="C15" s="66"/>
      <c r="D15" s="3" t="s">
        <v>93</v>
      </c>
      <c r="E15" s="9" t="s">
        <v>43</v>
      </c>
      <c r="F15" s="21" t="s">
        <v>116</v>
      </c>
      <c r="G15" s="21" t="s">
        <v>55</v>
      </c>
      <c r="H15" s="21" t="s">
        <v>55</v>
      </c>
      <c r="I15" s="21" t="s">
        <v>55</v>
      </c>
      <c r="J15" s="21" t="s">
        <v>55</v>
      </c>
      <c r="K15" s="21" t="s">
        <v>55</v>
      </c>
      <c r="L15" s="21" t="s">
        <v>55</v>
      </c>
      <c r="M15" s="21" t="s">
        <v>55</v>
      </c>
    </row>
    <row r="16" spans="1:14" ht="57" customHeight="1" x14ac:dyDescent="0.2">
      <c r="A16" s="61"/>
      <c r="B16" s="3" t="s">
        <v>61</v>
      </c>
      <c r="C16" s="66"/>
      <c r="D16" s="9" t="s">
        <v>70</v>
      </c>
      <c r="E16" s="9" t="s">
        <v>43</v>
      </c>
      <c r="F16" s="21" t="s">
        <v>167</v>
      </c>
      <c r="G16" s="21" t="s">
        <v>55</v>
      </c>
      <c r="H16" s="21" t="s">
        <v>152</v>
      </c>
      <c r="I16" s="21" t="s">
        <v>152</v>
      </c>
      <c r="J16" s="21" t="s">
        <v>89</v>
      </c>
      <c r="K16" s="21" t="s">
        <v>53</v>
      </c>
      <c r="L16" s="21" t="s">
        <v>54</v>
      </c>
      <c r="M16" s="21" t="s">
        <v>55</v>
      </c>
      <c r="N16" s="34" t="s">
        <v>99</v>
      </c>
    </row>
    <row r="17" spans="1:14" ht="42.75" customHeight="1" x14ac:dyDescent="0.2">
      <c r="A17" s="61" t="s">
        <v>25</v>
      </c>
      <c r="B17" s="3" t="s">
        <v>18</v>
      </c>
      <c r="C17" s="66"/>
      <c r="D17" s="3" t="s">
        <v>71</v>
      </c>
      <c r="E17" s="9" t="s">
        <v>43</v>
      </c>
      <c r="F17" s="21" t="s">
        <v>55</v>
      </c>
      <c r="G17" s="21" t="s">
        <v>55</v>
      </c>
      <c r="H17" s="21" t="s">
        <v>55</v>
      </c>
      <c r="I17" s="21" t="s">
        <v>55</v>
      </c>
      <c r="J17" s="21" t="s">
        <v>55</v>
      </c>
      <c r="K17" s="21" t="s">
        <v>55</v>
      </c>
      <c r="L17" s="21" t="s">
        <v>55</v>
      </c>
      <c r="M17" s="21" t="s">
        <v>55</v>
      </c>
    </row>
    <row r="18" spans="1:14" ht="56.25" customHeight="1" x14ac:dyDescent="0.2">
      <c r="A18" s="61"/>
      <c r="B18" s="3" t="s">
        <v>19</v>
      </c>
      <c r="C18" s="66"/>
      <c r="D18" s="9" t="s">
        <v>72</v>
      </c>
      <c r="E18" s="9" t="s">
        <v>43</v>
      </c>
      <c r="F18" s="21" t="s">
        <v>55</v>
      </c>
      <c r="G18" s="21" t="s">
        <v>55</v>
      </c>
      <c r="H18" s="21" t="s">
        <v>55</v>
      </c>
      <c r="I18" s="21" t="s">
        <v>55</v>
      </c>
      <c r="J18" s="21" t="s">
        <v>55</v>
      </c>
      <c r="K18" s="21" t="s">
        <v>55</v>
      </c>
      <c r="L18" s="21" t="s">
        <v>55</v>
      </c>
      <c r="M18" s="21" t="s">
        <v>55</v>
      </c>
    </row>
    <row r="19" spans="1:14" ht="51" customHeight="1" x14ac:dyDescent="0.2">
      <c r="A19" s="61"/>
      <c r="B19" s="3" t="s">
        <v>15</v>
      </c>
      <c r="C19" s="66"/>
      <c r="D19" s="3" t="s">
        <v>73</v>
      </c>
      <c r="E19" s="3" t="s">
        <v>66</v>
      </c>
      <c r="F19" s="21" t="s">
        <v>55</v>
      </c>
      <c r="G19" s="21" t="s">
        <v>55</v>
      </c>
      <c r="H19" s="21" t="s">
        <v>55</v>
      </c>
      <c r="I19" s="21" t="s">
        <v>55</v>
      </c>
      <c r="J19" s="21" t="s">
        <v>79</v>
      </c>
      <c r="K19" s="21" t="s">
        <v>57</v>
      </c>
      <c r="L19" s="21" t="s">
        <v>82</v>
      </c>
      <c r="M19" s="21" t="s">
        <v>55</v>
      </c>
      <c r="N19" s="33" t="s">
        <v>100</v>
      </c>
    </row>
    <row r="20" spans="1:14" ht="74.25" customHeight="1" x14ac:dyDescent="0.2">
      <c r="A20" s="61"/>
      <c r="B20" s="3" t="s">
        <v>31</v>
      </c>
      <c r="C20" s="66"/>
      <c r="D20" s="3" t="s">
        <v>74</v>
      </c>
      <c r="E20" s="9" t="s">
        <v>43</v>
      </c>
      <c r="F20" s="21" t="s">
        <v>55</v>
      </c>
      <c r="G20" s="21" t="s">
        <v>55</v>
      </c>
      <c r="H20" s="21" t="s">
        <v>55</v>
      </c>
      <c r="I20" s="21" t="s">
        <v>55</v>
      </c>
      <c r="J20" s="21" t="s">
        <v>55</v>
      </c>
      <c r="K20" s="21" t="s">
        <v>55</v>
      </c>
      <c r="L20" s="21" t="s">
        <v>55</v>
      </c>
      <c r="M20" s="21" t="s">
        <v>55</v>
      </c>
    </row>
    <row r="21" spans="1:14" ht="92.25" customHeight="1" x14ac:dyDescent="0.2">
      <c r="A21" s="61"/>
      <c r="B21" s="3" t="s">
        <v>84</v>
      </c>
      <c r="C21" s="66"/>
      <c r="D21" s="3" t="s">
        <v>75</v>
      </c>
      <c r="E21" s="3" t="s">
        <v>66</v>
      </c>
      <c r="F21" s="21" t="s">
        <v>55</v>
      </c>
      <c r="G21" s="21" t="s">
        <v>89</v>
      </c>
      <c r="H21" s="21" t="s">
        <v>89</v>
      </c>
      <c r="I21" s="21" t="s">
        <v>89</v>
      </c>
      <c r="J21" s="21" t="s">
        <v>90</v>
      </c>
      <c r="K21" s="21" t="s">
        <v>58</v>
      </c>
      <c r="L21" s="21" t="s">
        <v>58</v>
      </c>
      <c r="M21" s="21" t="s">
        <v>55</v>
      </c>
    </row>
    <row r="22" spans="1:14" ht="54.75" customHeight="1" x14ac:dyDescent="0.2">
      <c r="A22" s="61"/>
      <c r="B22" s="3" t="s">
        <v>22</v>
      </c>
      <c r="C22" s="66"/>
      <c r="D22" s="3" t="s">
        <v>76</v>
      </c>
      <c r="E22" s="9" t="s">
        <v>43</v>
      </c>
      <c r="F22" s="21" t="s">
        <v>55</v>
      </c>
      <c r="G22" s="21" t="s">
        <v>55</v>
      </c>
      <c r="H22" s="21" t="s">
        <v>55</v>
      </c>
      <c r="I22" s="21" t="s">
        <v>55</v>
      </c>
      <c r="J22" s="21" t="s">
        <v>55</v>
      </c>
      <c r="K22" s="21" t="s">
        <v>55</v>
      </c>
      <c r="L22" s="21" t="s">
        <v>55</v>
      </c>
      <c r="M22" s="21" t="s">
        <v>55</v>
      </c>
    </row>
    <row r="23" spans="1:14" ht="52.5" customHeight="1" x14ac:dyDescent="0.2">
      <c r="A23" s="61"/>
      <c r="B23" s="3" t="s">
        <v>20</v>
      </c>
      <c r="C23" s="66"/>
      <c r="D23" s="9" t="s">
        <v>77</v>
      </c>
      <c r="E23" s="9" t="s">
        <v>43</v>
      </c>
      <c r="F23" s="21" t="s">
        <v>55</v>
      </c>
      <c r="G23" s="21" t="s">
        <v>55</v>
      </c>
      <c r="H23" s="21" t="s">
        <v>55</v>
      </c>
      <c r="I23" s="21" t="s">
        <v>55</v>
      </c>
      <c r="J23" s="21" t="s">
        <v>55</v>
      </c>
      <c r="K23" s="21" t="s">
        <v>55</v>
      </c>
      <c r="L23" s="21" t="s">
        <v>55</v>
      </c>
      <c r="M23" s="21" t="s">
        <v>55</v>
      </c>
    </row>
    <row r="24" spans="1:14" ht="39" customHeight="1" x14ac:dyDescent="0.2">
      <c r="A24" s="61"/>
      <c r="B24" s="3" t="s">
        <v>21</v>
      </c>
      <c r="C24" s="66"/>
      <c r="D24" s="9" t="s">
        <v>78</v>
      </c>
      <c r="E24" s="9" t="s">
        <v>43</v>
      </c>
      <c r="F24" s="21" t="s">
        <v>91</v>
      </c>
      <c r="G24" s="21" t="s">
        <v>153</v>
      </c>
      <c r="H24" s="21" t="s">
        <v>153</v>
      </c>
      <c r="I24" s="21" t="s">
        <v>91</v>
      </c>
      <c r="J24" s="21" t="s">
        <v>80</v>
      </c>
      <c r="K24" s="21" t="s">
        <v>106</v>
      </c>
      <c r="L24" s="21" t="s">
        <v>107</v>
      </c>
      <c r="M24" s="21" t="s">
        <v>162</v>
      </c>
      <c r="N24" s="33" t="s">
        <v>96</v>
      </c>
    </row>
    <row r="25" spans="1:14" ht="86.25" customHeight="1" x14ac:dyDescent="0.2">
      <c r="A25" s="61"/>
      <c r="B25" s="3" t="s">
        <v>123</v>
      </c>
      <c r="C25" s="66"/>
      <c r="D25" s="3" t="s">
        <v>124</v>
      </c>
      <c r="E25" s="9" t="s">
        <v>43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</row>
    <row r="26" spans="1:14" ht="67.5" customHeight="1" x14ac:dyDescent="0.2">
      <c r="A26" s="61"/>
      <c r="B26" s="3" t="s">
        <v>125</v>
      </c>
      <c r="C26" s="66"/>
      <c r="D26" s="3" t="s">
        <v>126</v>
      </c>
      <c r="E26" s="9" t="s">
        <v>43</v>
      </c>
      <c r="F26" s="9">
        <v>2</v>
      </c>
      <c r="G26" s="9">
        <v>0</v>
      </c>
      <c r="H26" s="9">
        <v>0</v>
      </c>
      <c r="I26" s="9">
        <v>0</v>
      </c>
      <c r="J26" s="9">
        <v>1</v>
      </c>
      <c r="K26" s="9">
        <v>1</v>
      </c>
      <c r="L26" s="9">
        <v>1</v>
      </c>
      <c r="M26" s="9">
        <v>0</v>
      </c>
    </row>
    <row r="27" spans="1:14" ht="47.25" x14ac:dyDescent="0.2">
      <c r="A27" s="51"/>
      <c r="B27" s="9" t="s">
        <v>131</v>
      </c>
      <c r="C27" s="66"/>
      <c r="D27" s="3" t="s">
        <v>132</v>
      </c>
      <c r="E27" s="9" t="s">
        <v>43</v>
      </c>
      <c r="F27" s="9">
        <v>0</v>
      </c>
      <c r="G27" s="9">
        <v>1</v>
      </c>
      <c r="H27" s="9">
        <v>1</v>
      </c>
      <c r="I27" s="9">
        <v>1</v>
      </c>
      <c r="J27" s="9">
        <v>1</v>
      </c>
      <c r="K27" s="9">
        <v>1</v>
      </c>
      <c r="L27" s="9">
        <v>1</v>
      </c>
      <c r="M27" s="9">
        <v>0</v>
      </c>
    </row>
    <row r="28" spans="1:14" ht="78.75" x14ac:dyDescent="0.2">
      <c r="A28" s="51"/>
      <c r="B28" s="3" t="s">
        <v>130</v>
      </c>
      <c r="C28" s="67"/>
      <c r="D28" s="3" t="s">
        <v>133</v>
      </c>
      <c r="E28" s="9" t="s">
        <v>43</v>
      </c>
      <c r="F28" s="9">
        <v>1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</row>
  </sheetData>
  <mergeCells count="19">
    <mergeCell ref="A1:L1"/>
    <mergeCell ref="A3:L3"/>
    <mergeCell ref="D5:D8"/>
    <mergeCell ref="C5:C8"/>
    <mergeCell ref="G6:G8"/>
    <mergeCell ref="B5:B8"/>
    <mergeCell ref="I6:I8"/>
    <mergeCell ref="J6:J8"/>
    <mergeCell ref="M6:M8"/>
    <mergeCell ref="F5:M5"/>
    <mergeCell ref="A17:A26"/>
    <mergeCell ref="A5:A8"/>
    <mergeCell ref="E5:E8"/>
    <mergeCell ref="A10:A16"/>
    <mergeCell ref="H6:H8"/>
    <mergeCell ref="K6:K8"/>
    <mergeCell ref="L6:L8"/>
    <mergeCell ref="C10:C28"/>
    <mergeCell ref="F6:F8"/>
  </mergeCells>
  <pageMargins left="0.42" right="0.16" top="0.42" bottom="0.39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П1 Целевые</vt:lpstr>
      <vt:lpstr>Порядок, источники</vt:lpstr>
      <vt:lpstr>П2 ФО</vt:lpstr>
      <vt:lpstr>Показатели</vt:lpstr>
      <vt:lpstr>'П1 Целевые'!_Par289</vt:lpstr>
      <vt:lpstr>'П1 Целевые'!Область_печати</vt:lpstr>
      <vt:lpstr>'П2 ФО'!Область_печати</vt:lpstr>
      <vt:lpstr>Показатели!Область_печати</vt:lpstr>
      <vt:lpstr>'Порядок, источники'!Область_печати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2024-11-28T09:01:29Z</cp:lastPrinted>
  <dcterms:created xsi:type="dcterms:W3CDTF">1996-10-08T23:32:33Z</dcterms:created>
  <dcterms:modified xsi:type="dcterms:W3CDTF">2025-03-30T10:16:17Z</dcterms:modified>
</cp:coreProperties>
</file>