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920" windowHeight="10470"/>
  </bookViews>
  <sheets>
    <sheet name="2020" sheetId="3" r:id="rId1"/>
  </sheets>
  <definedNames>
    <definedName name="_xlnm.Print_Area" localSheetId="0">'2020'!$A$1:$F$36</definedName>
  </definedNames>
  <calcPr calcId="124519"/>
</workbook>
</file>

<file path=xl/calcChain.xml><?xml version="1.0" encoding="utf-8"?>
<calcChain xmlns="http://schemas.openxmlformats.org/spreadsheetml/2006/main">
  <c r="C27" i="3"/>
  <c r="C33" s="1"/>
  <c r="C34" l="1"/>
  <c r="B34" l="1"/>
  <c r="B33"/>
  <c r="D34"/>
  <c r="D33"/>
  <c r="B20" l="1"/>
  <c r="C20"/>
  <c r="C50" l="1"/>
  <c r="B50"/>
  <c r="B48"/>
  <c r="C46"/>
  <c r="B46"/>
  <c r="F34"/>
  <c r="E34"/>
  <c r="F33"/>
  <c r="E33"/>
  <c r="F31"/>
  <c r="E31"/>
  <c r="D31"/>
  <c r="C31"/>
  <c r="B31"/>
  <c r="F20"/>
  <c r="E20"/>
  <c r="D20"/>
  <c r="F19"/>
  <c r="E19"/>
  <c r="D19"/>
  <c r="C19"/>
  <c r="B19"/>
  <c r="B35" l="1"/>
  <c r="E35"/>
  <c r="F35"/>
  <c r="D35"/>
  <c r="C35"/>
</calcChain>
</file>

<file path=xl/sharedStrings.xml><?xml version="1.0" encoding="utf-8"?>
<sst xmlns="http://schemas.openxmlformats.org/spreadsheetml/2006/main" count="41" uniqueCount="37">
  <si>
    <t>Показатели</t>
  </si>
  <si>
    <t>Плановый период</t>
  </si>
  <si>
    <t>А</t>
  </si>
  <si>
    <t xml:space="preserve">Доходы </t>
  </si>
  <si>
    <t>Расходы</t>
  </si>
  <si>
    <t xml:space="preserve">Дефицит (-), профицит (+) </t>
  </si>
  <si>
    <t xml:space="preserve">Источники финансирования дефицита </t>
  </si>
  <si>
    <t>в том числе:</t>
  </si>
  <si>
    <t>кредиты, полученные от  кредитных организаций (сальдо)</t>
  </si>
  <si>
    <t xml:space="preserve">прочие </t>
  </si>
  <si>
    <t>Доходы с межбюджетными трансфертами</t>
  </si>
  <si>
    <t>из них: дотация на выравнивание уровня бюджетной обеспеченности</t>
  </si>
  <si>
    <t xml:space="preserve">Расходы </t>
  </si>
  <si>
    <t>Дефицит (-), профицит (+)</t>
  </si>
  <si>
    <t xml:space="preserve">3. Консолидированный бюджет </t>
  </si>
  <si>
    <t>(тыс. рублей)</t>
  </si>
  <si>
    <t>I. Основные параметры  среднесрочного финансового плана</t>
  </si>
  <si>
    <t>Конс.Б.</t>
  </si>
  <si>
    <t>Трансферты МО</t>
  </si>
  <si>
    <t>Выдача бюджетных кредитов (ссуд) другим бюджетам бюджетной системы РФ(КОСГУ 540), Погашение бюджетных кредитов(ссуд), выданных другим бюджетам бюджетной системы РФ (КОСГУ 640), обслуживание внутренних долговых обязательств</t>
  </si>
  <si>
    <t>Доходы</t>
  </si>
  <si>
    <t>Конс.Б. (без межб.трансф)</t>
  </si>
  <si>
    <t>Итого внутренних оборотов, в том числе доходы от собственности (в части процентов по выданным кредитам)</t>
  </si>
  <si>
    <t>Почему конс отличается от суммы обл и мест</t>
  </si>
  <si>
    <t xml:space="preserve">1.Бюджет муниципального  района </t>
  </si>
  <si>
    <t>изменение остатков средств на счетах по учету средств  бюджета муниципального района</t>
  </si>
  <si>
    <t>2.  Бюджеты поселений</t>
  </si>
  <si>
    <t xml:space="preserve">                   Приложение № 1</t>
  </si>
  <si>
    <t>в том числе межбюджетные трансферты от других бюджетов</t>
  </si>
  <si>
    <t>Доходы без межбюджетных трансфертов от других бюджетов</t>
  </si>
  <si>
    <t>Верхний предел муниципального долга по сотоянию на 1 января года, следующего за отчетным финансовым годом (очередным финансовым годом и каждым годом планового периода)</t>
  </si>
  <si>
    <t>к постановлению администрации</t>
  </si>
  <si>
    <t>МО "Красноборский муниципальный район"</t>
  </si>
  <si>
    <t xml:space="preserve"> от .11.2020 года №</t>
  </si>
  <si>
    <t>Очередной финансовый год 2021</t>
  </si>
  <si>
    <t>Отчетный год (исполнение) 2019</t>
  </si>
  <si>
    <t>Текущий год (план) 2020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</si>
</sst>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3" fillId="0" borderId="6" xfId="0" applyNumberFormat="1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workbookViewId="0">
      <pane xSplit="2" ySplit="14" topLeftCell="C15" activePane="bottomRight" state="frozen"/>
      <selection pane="topRight" activeCell="E1" sqref="E1"/>
      <selection pane="bottomLeft" activeCell="A14" sqref="A14"/>
      <selection pane="bottomRight" activeCell="B31" sqref="B31"/>
    </sheetView>
  </sheetViews>
  <sheetFormatPr defaultColWidth="9.140625" defaultRowHeight="12.75"/>
  <cols>
    <col min="1" max="1" width="34.85546875" style="1" customWidth="1"/>
    <col min="2" max="2" width="12.140625" style="1" customWidth="1"/>
    <col min="3" max="4" width="14.140625" style="1" customWidth="1"/>
    <col min="5" max="5" width="14.7109375" style="1" customWidth="1"/>
    <col min="6" max="6" width="15.7109375" style="1" customWidth="1"/>
    <col min="7" max="16384" width="9.140625" style="1"/>
  </cols>
  <sheetData>
    <row r="1" spans="1:6" ht="2.25" customHeight="1"/>
    <row r="2" spans="1:6" ht="18.75" customHeight="1">
      <c r="D2" s="23" t="s">
        <v>27</v>
      </c>
      <c r="E2" s="23"/>
      <c r="F2" s="23"/>
    </row>
    <row r="3" spans="1:6" ht="18.75" customHeight="1">
      <c r="D3" s="23" t="s">
        <v>31</v>
      </c>
      <c r="E3" s="23"/>
      <c r="F3" s="23"/>
    </row>
    <row r="4" spans="1:6" ht="18.75" customHeight="1">
      <c r="D4" s="23" t="s">
        <v>32</v>
      </c>
      <c r="E4" s="23"/>
      <c r="F4" s="23"/>
    </row>
    <row r="5" spans="1:6" ht="18.75">
      <c r="C5" s="13"/>
      <c r="D5" s="13"/>
      <c r="E5" s="12"/>
      <c r="F5" s="21" t="s">
        <v>33</v>
      </c>
    </row>
    <row r="6" spans="1:6" ht="11.45" customHeight="1"/>
    <row r="7" spans="1:6" ht="4.5" customHeight="1"/>
    <row r="8" spans="1:6" ht="4.5" customHeight="1"/>
    <row r="9" spans="1:6" ht="15.75">
      <c r="A9" s="24" t="s">
        <v>16</v>
      </c>
      <c r="B9" s="24"/>
      <c r="C9" s="24"/>
      <c r="D9" s="24"/>
      <c r="E9" s="24"/>
      <c r="F9" s="24"/>
    </row>
    <row r="10" spans="1:6" ht="9.6" customHeight="1"/>
    <row r="11" spans="1:6">
      <c r="F11" s="11" t="s">
        <v>15</v>
      </c>
    </row>
    <row r="12" spans="1:6" ht="21" customHeight="1">
      <c r="A12" s="25" t="s">
        <v>0</v>
      </c>
      <c r="B12" s="26" t="s">
        <v>35</v>
      </c>
      <c r="C12" s="28" t="s">
        <v>36</v>
      </c>
      <c r="D12" s="28" t="s">
        <v>34</v>
      </c>
      <c r="E12" s="28" t="s">
        <v>1</v>
      </c>
      <c r="F12" s="28"/>
    </row>
    <row r="13" spans="1:6">
      <c r="A13" s="25"/>
      <c r="B13" s="27"/>
      <c r="C13" s="28"/>
      <c r="D13" s="28"/>
      <c r="E13" s="20">
        <v>2022</v>
      </c>
      <c r="F13" s="20">
        <v>2023</v>
      </c>
    </row>
    <row r="14" spans="1:6" s="10" customFormat="1" ht="11.25">
      <c r="A14" s="20" t="s">
        <v>2</v>
      </c>
      <c r="B14" s="22">
        <v>1</v>
      </c>
      <c r="C14" s="22">
        <v>2</v>
      </c>
      <c r="D14" s="20">
        <v>3</v>
      </c>
      <c r="E14" s="20">
        <v>4</v>
      </c>
      <c r="F14" s="20">
        <v>5</v>
      </c>
    </row>
    <row r="15" spans="1:6" ht="31.5">
      <c r="A15" s="2" t="s">
        <v>24</v>
      </c>
      <c r="B15" s="3"/>
      <c r="C15" s="3"/>
      <c r="D15" s="3"/>
      <c r="E15" s="3"/>
      <c r="F15" s="15"/>
    </row>
    <row r="16" spans="1:6" ht="15.75">
      <c r="A16" s="4" t="s">
        <v>3</v>
      </c>
      <c r="B16" s="5">
        <v>702436.2</v>
      </c>
      <c r="C16" s="5">
        <v>812777.6</v>
      </c>
      <c r="D16" s="5">
        <v>765262.2</v>
      </c>
      <c r="E16" s="5">
        <v>779645.1</v>
      </c>
      <c r="F16" s="16">
        <v>1175502.1000000001</v>
      </c>
    </row>
    <row r="17" spans="1:6" ht="37.5" customHeight="1">
      <c r="A17" s="6" t="s">
        <v>28</v>
      </c>
      <c r="B17" s="5">
        <v>612144.1</v>
      </c>
      <c r="C17" s="5">
        <v>719002.6</v>
      </c>
      <c r="D17" s="5">
        <v>677359.2</v>
      </c>
      <c r="E17" s="5">
        <v>689359.1</v>
      </c>
      <c r="F17" s="16">
        <v>1080632.1000000001</v>
      </c>
    </row>
    <row r="18" spans="1:6" ht="15.75">
      <c r="A18" s="4" t="s">
        <v>4</v>
      </c>
      <c r="B18" s="5">
        <v>684733.8</v>
      </c>
      <c r="C18" s="5">
        <v>831732.8</v>
      </c>
      <c r="D18" s="5">
        <v>765762.2</v>
      </c>
      <c r="E18" s="5">
        <v>780145.1</v>
      </c>
      <c r="F18" s="16">
        <v>1176002.1000000001</v>
      </c>
    </row>
    <row r="19" spans="1:6" ht="20.25" customHeight="1">
      <c r="A19" s="4" t="s">
        <v>5</v>
      </c>
      <c r="B19" s="5">
        <f>B16-B18</f>
        <v>17702.399999999907</v>
      </c>
      <c r="C19" s="5">
        <f>C16-C18</f>
        <v>-18955.20000000007</v>
      </c>
      <c r="D19" s="5">
        <f>D16-D18</f>
        <v>-500</v>
      </c>
      <c r="E19" s="5">
        <f>E16-E18</f>
        <v>-500</v>
      </c>
      <c r="F19" s="16">
        <f>F16-F18</f>
        <v>-500</v>
      </c>
    </row>
    <row r="20" spans="1:6" ht="35.25" customHeight="1">
      <c r="A20" s="4" t="s">
        <v>6</v>
      </c>
      <c r="B20" s="5">
        <f>SUM(B22:B24)</f>
        <v>17702.400000000001</v>
      </c>
      <c r="C20" s="5">
        <f>SUM(C22:C24)</f>
        <v>18955.2</v>
      </c>
      <c r="D20" s="5">
        <f>SUM(D22:D24)</f>
        <v>500</v>
      </c>
      <c r="E20" s="5">
        <f>SUM(E22:E24)</f>
        <v>500</v>
      </c>
      <c r="F20" s="5">
        <f>SUM(F22:F24)</f>
        <v>500</v>
      </c>
    </row>
    <row r="21" spans="1:6" ht="15.75">
      <c r="A21" s="4" t="s">
        <v>7</v>
      </c>
      <c r="B21" s="5"/>
      <c r="C21" s="5"/>
      <c r="D21" s="5"/>
      <c r="E21" s="5"/>
      <c r="F21" s="16"/>
    </row>
    <row r="22" spans="1:6" ht="31.5">
      <c r="A22" s="6" t="s">
        <v>8</v>
      </c>
      <c r="B22" s="5">
        <v>0</v>
      </c>
      <c r="C22" s="5">
        <v>0</v>
      </c>
      <c r="D22" s="5">
        <v>0</v>
      </c>
      <c r="E22" s="5"/>
      <c r="F22" s="16"/>
    </row>
    <row r="23" spans="1:6" ht="47.25">
      <c r="A23" s="6" t="s">
        <v>25</v>
      </c>
      <c r="B23" s="5">
        <v>17702.400000000001</v>
      </c>
      <c r="C23" s="5">
        <v>18955.2</v>
      </c>
      <c r="D23" s="5">
        <v>500</v>
      </c>
      <c r="E23" s="5">
        <v>500</v>
      </c>
      <c r="F23" s="16">
        <v>500</v>
      </c>
    </row>
    <row r="24" spans="1:6" ht="15.75">
      <c r="A24" s="6" t="s">
        <v>9</v>
      </c>
      <c r="B24" s="5">
        <v>0</v>
      </c>
      <c r="C24" s="5">
        <v>0</v>
      </c>
      <c r="D24" s="5">
        <v>0</v>
      </c>
      <c r="E24" s="5">
        <v>0</v>
      </c>
      <c r="F24" s="16">
        <v>0</v>
      </c>
    </row>
    <row r="25" spans="1:6" ht="94.5">
      <c r="A25" s="4" t="s">
        <v>30</v>
      </c>
      <c r="B25" s="5">
        <v>0</v>
      </c>
      <c r="C25" s="5">
        <v>0</v>
      </c>
      <c r="D25" s="5">
        <v>0</v>
      </c>
      <c r="E25" s="5">
        <v>0</v>
      </c>
      <c r="F25" s="16">
        <v>0</v>
      </c>
    </row>
    <row r="26" spans="1:6" ht="15.75">
      <c r="A26" s="7" t="s">
        <v>26</v>
      </c>
      <c r="B26" s="8"/>
      <c r="C26" s="8"/>
      <c r="D26" s="8"/>
      <c r="E26" s="8"/>
      <c r="F26" s="17"/>
    </row>
    <row r="27" spans="1:6" ht="31.5">
      <c r="A27" s="4" t="s">
        <v>29</v>
      </c>
      <c r="B27" s="5">
        <v>16727.7</v>
      </c>
      <c r="C27" s="5">
        <f>16833.4+668</f>
        <v>17501.400000000001</v>
      </c>
      <c r="D27" s="5">
        <v>15857</v>
      </c>
      <c r="E27" s="5">
        <v>14100</v>
      </c>
      <c r="F27" s="16">
        <v>14002</v>
      </c>
    </row>
    <row r="28" spans="1:6" ht="32.450000000000003" customHeight="1">
      <c r="A28" s="4" t="s">
        <v>10</v>
      </c>
      <c r="B28" s="5">
        <v>56706.2</v>
      </c>
      <c r="C28" s="5">
        <v>57720.4</v>
      </c>
      <c r="D28" s="5">
        <v>59206.400000000001</v>
      </c>
      <c r="E28" s="5">
        <v>41705.5</v>
      </c>
      <c r="F28" s="16">
        <v>41763.599999999999</v>
      </c>
    </row>
    <row r="29" spans="1:6" ht="45.75" customHeight="1">
      <c r="A29" s="6" t="s">
        <v>11</v>
      </c>
      <c r="B29" s="5">
        <v>3460.7</v>
      </c>
      <c r="C29" s="5">
        <v>3486.9</v>
      </c>
      <c r="D29" s="5">
        <v>3914.6</v>
      </c>
      <c r="E29" s="5">
        <v>3459.3</v>
      </c>
      <c r="F29" s="16">
        <v>3456.7</v>
      </c>
    </row>
    <row r="30" spans="1:6" ht="15.75">
      <c r="A30" s="4" t="s">
        <v>12</v>
      </c>
      <c r="B30" s="5">
        <v>57835.6</v>
      </c>
      <c r="C30" s="5">
        <v>59110.7</v>
      </c>
      <c r="D30" s="5">
        <v>59996.4</v>
      </c>
      <c r="E30" s="5">
        <v>42405.5</v>
      </c>
      <c r="F30" s="16">
        <v>42463.6</v>
      </c>
    </row>
    <row r="31" spans="1:6" ht="21" customHeight="1">
      <c r="A31" s="7" t="s">
        <v>13</v>
      </c>
      <c r="B31" s="8">
        <f>B28-B30</f>
        <v>-1129.4000000000015</v>
      </c>
      <c r="C31" s="8">
        <f>C28-C30</f>
        <v>-1390.2999999999956</v>
      </c>
      <c r="D31" s="8">
        <f>D28-D30</f>
        <v>-790</v>
      </c>
      <c r="E31" s="8">
        <f>E28-E30</f>
        <v>-700</v>
      </c>
      <c r="F31" s="17">
        <f>F28-F30</f>
        <v>-700</v>
      </c>
    </row>
    <row r="32" spans="1:6" ht="23.25" customHeight="1">
      <c r="A32" s="7" t="s">
        <v>14</v>
      </c>
      <c r="B32" s="8"/>
      <c r="C32" s="8"/>
      <c r="D32" s="8"/>
      <c r="E32" s="8"/>
      <c r="F32" s="17"/>
    </row>
    <row r="33" spans="1:6" ht="15.75">
      <c r="A33" s="4" t="s">
        <v>3</v>
      </c>
      <c r="B33" s="5">
        <f>B16+B27-350-70.5</f>
        <v>718743.39999999991</v>
      </c>
      <c r="C33" s="5">
        <f>C16+C27-350-1423</f>
        <v>828506</v>
      </c>
      <c r="D33" s="5">
        <f>D16+D27-350+17512</f>
        <v>798281.2</v>
      </c>
      <c r="E33" s="5">
        <f>E16+E27-350</f>
        <v>793395.1</v>
      </c>
      <c r="F33" s="5">
        <f>F16+F27-350</f>
        <v>1189154.1000000001</v>
      </c>
    </row>
    <row r="34" spans="1:6" ht="15.75">
      <c r="A34" s="4" t="s">
        <v>4</v>
      </c>
      <c r="B34" s="5">
        <f>B18+B30-(B28-B27)-350-70.5</f>
        <v>702170.4</v>
      </c>
      <c r="C34" s="5">
        <f>C18+C30-(C28-C27)-350-1423</f>
        <v>848851.5</v>
      </c>
      <c r="D34" s="5">
        <f>D18+D30-(D28-D27)-350+17512</f>
        <v>799571.2</v>
      </c>
      <c r="E34" s="5">
        <f>E18+E30-(E28-E27)-350</f>
        <v>794595.1</v>
      </c>
      <c r="F34" s="5">
        <f>F18+F30-(F28-F27)-350</f>
        <v>1190354.1000000001</v>
      </c>
    </row>
    <row r="35" spans="1:6" ht="15.75">
      <c r="A35" s="4" t="s">
        <v>13</v>
      </c>
      <c r="B35" s="5">
        <f>B33-B34</f>
        <v>16572.999999999884</v>
      </c>
      <c r="C35" s="5">
        <f>C33-C34</f>
        <v>-20345.5</v>
      </c>
      <c r="D35" s="5">
        <f>D33-D34</f>
        <v>-1290</v>
      </c>
      <c r="E35" s="5">
        <f>E33-E34</f>
        <v>-1200</v>
      </c>
      <c r="F35" s="16">
        <f>F33-F34</f>
        <v>-1200</v>
      </c>
    </row>
    <row r="36" spans="1:6">
      <c r="B36" s="14"/>
    </row>
    <row r="37" spans="1:6">
      <c r="B37" s="18"/>
      <c r="C37" s="19"/>
    </row>
    <row r="38" spans="1:6" hidden="1"/>
    <row r="39" spans="1:6" hidden="1"/>
    <row r="40" spans="1:6" hidden="1"/>
    <row r="41" spans="1:6" hidden="1"/>
    <row r="42" spans="1:6" hidden="1"/>
    <row r="43" spans="1:6" hidden="1"/>
    <row r="44" spans="1:6" hidden="1">
      <c r="A44" s="1" t="s">
        <v>23</v>
      </c>
    </row>
    <row r="45" spans="1:6" hidden="1">
      <c r="A45" s="9" t="s">
        <v>4</v>
      </c>
    </row>
    <row r="46" spans="1:6" hidden="1">
      <c r="A46" s="1" t="s">
        <v>17</v>
      </c>
      <c r="B46" s="14">
        <f>B18+B30</f>
        <v>742569.4</v>
      </c>
      <c r="C46" s="14">
        <f>C18+C30</f>
        <v>890843.5</v>
      </c>
    </row>
    <row r="47" spans="1:6" hidden="1">
      <c r="A47" s="1" t="s">
        <v>18</v>
      </c>
      <c r="B47" s="14">
        <v>-7478211.0999999996</v>
      </c>
      <c r="C47" s="1">
        <v>-9097249.8000000007</v>
      </c>
    </row>
    <row r="48" spans="1:6" hidden="1">
      <c r="A48" s="1" t="s">
        <v>19</v>
      </c>
      <c r="B48" s="1">
        <f>-(248100-57883.5+3783.7)</f>
        <v>-194000.2</v>
      </c>
    </row>
    <row r="49" spans="1:3" hidden="1">
      <c r="A49" s="9" t="s">
        <v>20</v>
      </c>
      <c r="C49" s="14"/>
    </row>
    <row r="50" spans="1:3" hidden="1">
      <c r="A50" s="1" t="s">
        <v>21</v>
      </c>
      <c r="B50" s="14">
        <f>B16+B27</f>
        <v>719163.89999999991</v>
      </c>
      <c r="C50" s="14">
        <f>C16+C27</f>
        <v>830279</v>
      </c>
    </row>
    <row r="51" spans="1:3" hidden="1">
      <c r="A51" s="1" t="s">
        <v>22</v>
      </c>
      <c r="B51" s="1">
        <v>-3783.7</v>
      </c>
    </row>
    <row r="52" spans="1:3" hidden="1">
      <c r="C52" s="14"/>
    </row>
  </sheetData>
  <mergeCells count="9">
    <mergeCell ref="D2:F2"/>
    <mergeCell ref="D3:F3"/>
    <mergeCell ref="D4:F4"/>
    <mergeCell ref="A9:F9"/>
    <mergeCell ref="A12:A13"/>
    <mergeCell ref="B12:B13"/>
    <mergeCell ref="C12:C13"/>
    <mergeCell ref="D12:D13"/>
    <mergeCell ref="E12:F12"/>
  </mergeCells>
  <pageMargins left="0.98425196850393704" right="0.59055118110236227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ФинДеп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lenin</dc:creator>
  <cp:lastModifiedBy>FINOTDEL</cp:lastModifiedBy>
  <cp:lastPrinted>2019-11-14T08:30:35Z</cp:lastPrinted>
  <dcterms:created xsi:type="dcterms:W3CDTF">2007-09-18T08:49:57Z</dcterms:created>
  <dcterms:modified xsi:type="dcterms:W3CDTF">2020-11-13T11:26:55Z</dcterms:modified>
</cp:coreProperties>
</file>