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постан." sheetId="77" r:id="rId1"/>
  </sheets>
  <definedNames>
    <definedName name="_xlnm.Print_Area" localSheetId="0">'к постан.'!$A$1:$H$71</definedName>
  </definedNames>
  <calcPr calcId="125725"/>
</workbook>
</file>

<file path=xl/calcChain.xml><?xml version="1.0" encoding="utf-8"?>
<calcChain xmlns="http://schemas.openxmlformats.org/spreadsheetml/2006/main">
  <c r="F71" i="77"/>
  <c r="G38"/>
  <c r="F38"/>
  <c r="G24"/>
  <c r="F24"/>
  <c r="H26"/>
  <c r="H39"/>
  <c r="H38"/>
  <c r="H69"/>
  <c r="H17"/>
  <c r="H15"/>
  <c r="F33"/>
  <c r="G52"/>
  <c r="H57"/>
  <c r="F52"/>
  <c r="H44"/>
  <c r="F41"/>
  <c r="G33" l="1"/>
  <c r="H36"/>
  <c r="F11"/>
  <c r="H68" l="1"/>
  <c r="H61"/>
  <c r="H54"/>
  <c r="H55"/>
  <c r="H56"/>
  <c r="H43"/>
  <c r="H45"/>
  <c r="H46"/>
  <c r="H47"/>
  <c r="H35"/>
  <c r="H30"/>
  <c r="H31"/>
  <c r="H67"/>
  <c r="H64"/>
  <c r="H60"/>
  <c r="H53"/>
  <c r="H50"/>
  <c r="H42"/>
  <c r="H34"/>
  <c r="H29"/>
  <c r="H25"/>
  <c r="H22"/>
  <c r="H13"/>
  <c r="H14"/>
  <c r="H16"/>
  <c r="H18"/>
  <c r="H19"/>
  <c r="H12"/>
  <c r="H33" l="1"/>
  <c r="G28"/>
  <c r="G71" s="1"/>
  <c r="F28"/>
  <c r="H28" l="1"/>
  <c r="G66"/>
  <c r="F66"/>
  <c r="H66" l="1"/>
  <c r="G63"/>
  <c r="G59"/>
  <c r="G49"/>
  <c r="G41"/>
  <c r="G21"/>
  <c r="G11"/>
  <c r="F59" l="1"/>
  <c r="H59" s="1"/>
  <c r="H24"/>
  <c r="F21"/>
  <c r="H21" s="1"/>
  <c r="F63"/>
  <c r="H63" s="1"/>
  <c r="F49"/>
  <c r="H52"/>
  <c r="H49" l="1"/>
  <c r="H41"/>
  <c r="H11"/>
  <c r="H71" l="1"/>
</calcChain>
</file>

<file path=xl/sharedStrings.xml><?xml version="1.0" encoding="utf-8"?>
<sst xmlns="http://schemas.openxmlformats.org/spreadsheetml/2006/main" count="145" uniqueCount="74">
  <si>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</si>
  <si>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</si>
  <si>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</si>
  <si>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</si>
  <si>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</si>
  <si>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</si>
  <si>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</si>
  <si>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</si>
  <si>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</si>
  <si>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</si>
  <si>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</si>
  <si>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</si>
  <si>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</si>
  <si>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</si>
  <si>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</si>
  <si>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</si>
  <si>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</si>
  <si>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</si>
  <si>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</si>
  <si>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</si>
  <si>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</si>
  <si>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</si>
  <si>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</si>
  <si>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</si>
  <si>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</si>
  <si>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</si>
  <si>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</si>
  <si>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</si>
  <si>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</si>
  <si>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</si>
  <si>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</si>
  <si>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Защита населения и территории от чрезвычайных ситуаций природного и техногенного характера, гражданская оборона"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</si>
  <si>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</si>
  <si>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</si>
  <si>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</si>
  <si>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</si>
  <si>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</si>
  <si>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</si>
  <si>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</si>
  <si>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</si>
  <si>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</si>
  <si>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</si>
  <si>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</si>
  <si>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</si>
  <si>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</si>
  <si>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</si>
  <si>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</si>
  <si>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</si>
  <si>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</si>
  <si>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</si>
  <si>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</si>
  <si>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</si>
  <si>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</si>
  <si>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</si>
  <si>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</si>
  <si>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</si>
  <si>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</si>
  <si>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Приложение № 3</t>
  </si>
  <si>
    <t>Исполнено,т.р.</t>
  </si>
  <si>
    <t>% исполнения</t>
  </si>
  <si>
    <t>Прочие межбюджетные трансферты общего характера</t>
  </si>
  <si>
    <t xml:space="preserve">Назначено на год ,т.р. </t>
  </si>
  <si>
    <t>Жилищное хозяйство</t>
  </si>
  <si>
    <t>к постановлению администрации</t>
  </si>
  <si>
    <t>МО "Красноборский муниципальный район"</t>
  </si>
  <si>
    <t>Благоустройство</t>
  </si>
  <si>
    <t>Дополнительное образование детей</t>
  </si>
  <si>
    <t>Судебная система</t>
  </si>
  <si>
    <t>Обеспечение проведения выборов и референдумов</t>
  </si>
  <si>
    <t>Отчет об исполнении расходов бюджета муниципального района  по разделам, подразделам классификации расходов бюджетов  за 1 квартал 2020 года</t>
  </si>
  <si>
    <t>Охрана окружающей среды</t>
  </si>
  <si>
    <t>Другие вопросы в области охраны окружющей среды</t>
  </si>
  <si>
    <t>Обеспечение пожарной безопасности</t>
  </si>
  <si>
    <t>от 20 апреля 2020 года № 202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</si>
</sst>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distributed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1" fillId="0" borderId="4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1" fillId="0" borderId="0" xfId="0" applyFont="1" applyBorder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Border="1"/>
    <xf numFmtId="2" fontId="1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20"/>
  <sheetViews>
    <sheetView tabSelected="1" zoomScaleNormal="100" workbookViewId="0">
      <selection activeCell="C13" sqref="C13"/>
    </sheetView>
  </sheetViews>
  <sheetFormatPr defaultRowHeight="15"/>
  <cols>
    <col min="1" max="1" width="1" style="32" customWidth="1"/>
    <col min="2" max="2" width="0.28515625" style="32" customWidth="1"/>
    <col min="3" max="3" width="93.28515625" style="32" customWidth="1"/>
    <col min="4" max="4" width="6.7109375" style="41" customWidth="1"/>
    <col min="5" max="5" width="6.28515625" style="41" customWidth="1"/>
    <col min="6" max="6" width="11.140625" style="32" customWidth="1"/>
    <col min="7" max="7" width="11.5703125" style="32" customWidth="1"/>
    <col min="8" max="8" width="10.7109375" style="32" customWidth="1"/>
    <col min="9" max="16384" width="9.140625" style="32"/>
  </cols>
  <sheetData>
    <row r="1" spans="3:9">
      <c r="H1" s="31" t="s">
        <v>57</v>
      </c>
    </row>
    <row r="2" spans="3:9" ht="15" customHeight="1">
      <c r="E2" s="40"/>
      <c r="F2" s="40"/>
      <c r="G2" s="40"/>
      <c r="H2" s="50" t="s">
        <v>63</v>
      </c>
    </row>
    <row r="3" spans="3:9" ht="15" customHeight="1">
      <c r="C3" s="40"/>
      <c r="D3" s="40"/>
      <c r="E3" s="40"/>
      <c r="F3" s="40"/>
      <c r="G3" s="40"/>
      <c r="H3" s="50" t="s">
        <v>64</v>
      </c>
    </row>
    <row r="4" spans="3:9" ht="15" customHeight="1">
      <c r="C4" s="40"/>
      <c r="D4" s="40"/>
      <c r="E4" s="40"/>
      <c r="F4" s="40"/>
      <c r="G4" s="40"/>
      <c r="H4" s="57" t="s">
        <v>73</v>
      </c>
    </row>
    <row r="5" spans="3:9" ht="15" customHeight="1">
      <c r="D5" s="40"/>
      <c r="E5" s="40"/>
      <c r="F5" s="40"/>
      <c r="G5" s="40"/>
      <c r="H5" s="50"/>
      <c r="I5" s="40"/>
    </row>
    <row r="6" spans="3:9" ht="15" customHeight="1">
      <c r="D6" s="59"/>
      <c r="E6" s="59"/>
      <c r="F6" s="59"/>
      <c r="G6" s="59"/>
      <c r="H6" s="59"/>
    </row>
    <row r="7" spans="3:9" ht="42" customHeight="1">
      <c r="C7" s="58" t="s">
        <v>69</v>
      </c>
      <c r="D7" s="58"/>
      <c r="E7" s="58"/>
      <c r="F7" s="58"/>
      <c r="G7" s="58"/>
      <c r="H7" s="58"/>
    </row>
    <row r="8" spans="3:9" ht="8.4499999999999993" customHeight="1"/>
    <row r="9" spans="3:9" ht="45">
      <c r="C9" s="1" t="s">
        <v>0</v>
      </c>
      <c r="D9" s="2" t="s">
        <v>56</v>
      </c>
      <c r="E9" s="2" t="s">
        <v>55</v>
      </c>
      <c r="F9" s="3" t="s">
        <v>61</v>
      </c>
      <c r="G9" s="3" t="s">
        <v>58</v>
      </c>
      <c r="H9" s="36" t="s">
        <v>59</v>
      </c>
    </row>
    <row r="10" spans="3:9" s="56" customFormat="1" ht="10.9" customHeight="1">
      <c r="C10" s="55">
        <v>1</v>
      </c>
      <c r="D10" s="55">
        <v>2</v>
      </c>
      <c r="E10" s="55">
        <v>3</v>
      </c>
      <c r="F10" s="55">
        <v>4</v>
      </c>
      <c r="G10" s="55">
        <v>5</v>
      </c>
      <c r="H10" s="55">
        <v>6</v>
      </c>
    </row>
    <row r="11" spans="3:9" ht="15.6" customHeight="1">
      <c r="C11" s="4" t="s">
        <v>32</v>
      </c>
      <c r="D11" s="5" t="s">
        <v>1</v>
      </c>
      <c r="E11" s="5"/>
      <c r="F11" s="6">
        <f>SUM(F12:F19)</f>
        <v>59269.100000000006</v>
      </c>
      <c r="G11" s="6">
        <f>SUM(G12:G19)</f>
        <v>14680.2</v>
      </c>
      <c r="H11" s="34">
        <f>G11/F11*100</f>
        <v>24.768724343713671</v>
      </c>
    </row>
    <row r="12" spans="3:9">
      <c r="C12" s="7" t="s">
        <v>30</v>
      </c>
      <c r="D12" s="8" t="s">
        <v>1</v>
      </c>
      <c r="E12" s="8" t="s">
        <v>2</v>
      </c>
      <c r="F12" s="9">
        <v>1930.7</v>
      </c>
      <c r="G12" s="9">
        <v>494.6</v>
      </c>
      <c r="H12" s="35">
        <f>G12/F12*100</f>
        <v>25.617651628942873</v>
      </c>
    </row>
    <row r="13" spans="3:9" ht="30">
      <c r="C13" s="7" t="s">
        <v>27</v>
      </c>
      <c r="D13" s="8" t="s">
        <v>1</v>
      </c>
      <c r="E13" s="8" t="s">
        <v>3</v>
      </c>
      <c r="F13" s="9">
        <v>1313.7</v>
      </c>
      <c r="G13" s="9">
        <v>304.2</v>
      </c>
      <c r="H13" s="35">
        <f t="shared" ref="H13:H19" si="0">G13/F13*100</f>
        <v>23.155971683032654</v>
      </c>
    </row>
    <row r="14" spans="3:9" ht="30">
      <c r="C14" s="7" t="s">
        <v>38</v>
      </c>
      <c r="D14" s="8" t="s">
        <v>1</v>
      </c>
      <c r="E14" s="8" t="s">
        <v>10</v>
      </c>
      <c r="F14" s="9">
        <v>27168.9</v>
      </c>
      <c r="G14" s="9">
        <v>6435.4</v>
      </c>
      <c r="H14" s="35">
        <f t="shared" si="0"/>
        <v>23.686641711662965</v>
      </c>
    </row>
    <row r="15" spans="3:9">
      <c r="C15" s="7" t="s">
        <v>67</v>
      </c>
      <c r="D15" s="8" t="s">
        <v>1</v>
      </c>
      <c r="E15" s="8" t="s">
        <v>4</v>
      </c>
      <c r="F15" s="9">
        <v>6.7</v>
      </c>
      <c r="G15" s="9">
        <v>0</v>
      </c>
      <c r="H15" s="35">
        <f t="shared" si="0"/>
        <v>0</v>
      </c>
    </row>
    <row r="16" spans="3:9" ht="29.25" customHeight="1">
      <c r="C16" s="7" t="s">
        <v>28</v>
      </c>
      <c r="D16" s="8" t="s">
        <v>1</v>
      </c>
      <c r="E16" s="8" t="s">
        <v>11</v>
      </c>
      <c r="F16" s="9">
        <v>8709.6</v>
      </c>
      <c r="G16" s="9">
        <v>1929.9</v>
      </c>
      <c r="H16" s="35">
        <f t="shared" si="0"/>
        <v>22.158308073849543</v>
      </c>
    </row>
    <row r="17" spans="3:8" hidden="1">
      <c r="C17" s="7" t="s">
        <v>68</v>
      </c>
      <c r="D17" s="8" t="s">
        <v>1</v>
      </c>
      <c r="E17" s="8" t="s">
        <v>5</v>
      </c>
      <c r="F17" s="9"/>
      <c r="G17" s="9"/>
      <c r="H17" s="35" t="e">
        <f t="shared" si="0"/>
        <v>#DIV/0!</v>
      </c>
    </row>
    <row r="18" spans="3:8" ht="15.75" customHeight="1">
      <c r="C18" s="7" t="s">
        <v>7</v>
      </c>
      <c r="D18" s="8" t="s">
        <v>1</v>
      </c>
      <c r="E18" s="8" t="s">
        <v>20</v>
      </c>
      <c r="F18" s="9">
        <v>231</v>
      </c>
      <c r="G18" s="9">
        <v>0</v>
      </c>
      <c r="H18" s="35">
        <f t="shared" si="0"/>
        <v>0</v>
      </c>
    </row>
    <row r="19" spans="3:8" ht="15.75" customHeight="1">
      <c r="C19" s="10" t="s">
        <v>22</v>
      </c>
      <c r="D19" s="8" t="s">
        <v>1</v>
      </c>
      <c r="E19" s="8" t="s">
        <v>45</v>
      </c>
      <c r="F19" s="9">
        <v>19908.5</v>
      </c>
      <c r="G19" s="9">
        <v>5516.1</v>
      </c>
      <c r="H19" s="35">
        <f t="shared" si="0"/>
        <v>27.707260717783861</v>
      </c>
    </row>
    <row r="20" spans="3:8" ht="4.5" customHeight="1">
      <c r="C20" s="11"/>
      <c r="D20" s="12"/>
      <c r="E20" s="12"/>
      <c r="F20" s="6"/>
      <c r="G20" s="6"/>
      <c r="H20" s="33"/>
    </row>
    <row r="21" spans="3:8" ht="15" customHeight="1">
      <c r="C21" s="13" t="s">
        <v>46</v>
      </c>
      <c r="D21" s="14" t="s">
        <v>2</v>
      </c>
      <c r="E21" s="14"/>
      <c r="F21" s="6">
        <f>F22</f>
        <v>953.9</v>
      </c>
      <c r="G21" s="6">
        <f>G22</f>
        <v>238.5</v>
      </c>
      <c r="H21" s="34">
        <f>G21/F21*100</f>
        <v>25.002620819792433</v>
      </c>
    </row>
    <row r="22" spans="3:8" ht="14.25" customHeight="1">
      <c r="C22" s="11" t="s">
        <v>42</v>
      </c>
      <c r="D22" s="12" t="s">
        <v>2</v>
      </c>
      <c r="E22" s="12" t="s">
        <v>3</v>
      </c>
      <c r="F22" s="9">
        <v>953.9</v>
      </c>
      <c r="G22" s="9">
        <v>238.5</v>
      </c>
      <c r="H22" s="35">
        <f>G22/F22*100</f>
        <v>25.002620819792433</v>
      </c>
    </row>
    <row r="23" spans="3:8" ht="4.5" customHeight="1">
      <c r="C23" s="11"/>
      <c r="D23" s="12"/>
      <c r="E23" s="12"/>
      <c r="F23" s="6"/>
      <c r="G23" s="6"/>
      <c r="H23" s="33"/>
    </row>
    <row r="24" spans="3:8" ht="20.25" customHeight="1">
      <c r="C24" s="15" t="s">
        <v>33</v>
      </c>
      <c r="D24" s="5" t="s">
        <v>3</v>
      </c>
      <c r="E24" s="5"/>
      <c r="F24" s="6">
        <f>F25+F26</f>
        <v>354</v>
      </c>
      <c r="G24" s="6">
        <f>G25+G26</f>
        <v>12.6</v>
      </c>
      <c r="H24" s="34">
        <f>G24/F24*100</f>
        <v>3.5593220338983054</v>
      </c>
    </row>
    <row r="25" spans="3:8" s="42" customFormat="1" ht="30.75" customHeight="1">
      <c r="C25" s="16" t="s">
        <v>31</v>
      </c>
      <c r="D25" s="12" t="s">
        <v>3</v>
      </c>
      <c r="E25" s="12" t="s">
        <v>8</v>
      </c>
      <c r="F25" s="9">
        <v>154</v>
      </c>
      <c r="G25" s="9">
        <v>12.6</v>
      </c>
      <c r="H25" s="35">
        <f>G25/F25*100</f>
        <v>8.1818181818181817</v>
      </c>
    </row>
    <row r="26" spans="3:8" s="42" customFormat="1">
      <c r="C26" s="16" t="s">
        <v>72</v>
      </c>
      <c r="D26" s="12" t="s">
        <v>3</v>
      </c>
      <c r="E26" s="12" t="s">
        <v>9</v>
      </c>
      <c r="F26" s="9">
        <v>200</v>
      </c>
      <c r="G26" s="9">
        <v>0</v>
      </c>
      <c r="H26" s="35">
        <f>G26/F26*100</f>
        <v>0</v>
      </c>
    </row>
    <row r="27" spans="3:8" ht="5.25" customHeight="1">
      <c r="C27" s="17"/>
      <c r="D27" s="8"/>
      <c r="E27" s="8"/>
      <c r="F27" s="6"/>
      <c r="G27" s="6"/>
      <c r="H27" s="33"/>
    </row>
    <row r="28" spans="3:8" ht="20.25" customHeight="1">
      <c r="C28" s="18" t="s">
        <v>34</v>
      </c>
      <c r="D28" s="19" t="s">
        <v>10</v>
      </c>
      <c r="E28" s="19"/>
      <c r="F28" s="6">
        <f>SUM(F29:F31)</f>
        <v>42571</v>
      </c>
      <c r="G28" s="6">
        <f>SUM(G29:G31)</f>
        <v>2957.7</v>
      </c>
      <c r="H28" s="34">
        <f>G28/F28*100</f>
        <v>6.9476873928261016</v>
      </c>
    </row>
    <row r="29" spans="3:8" ht="15" customHeight="1">
      <c r="C29" s="11" t="s">
        <v>12</v>
      </c>
      <c r="D29" s="12" t="s">
        <v>10</v>
      </c>
      <c r="E29" s="12" t="s">
        <v>13</v>
      </c>
      <c r="F29" s="9">
        <v>4412</v>
      </c>
      <c r="G29" s="9">
        <v>565</v>
      </c>
      <c r="H29" s="35">
        <f>G29/F29*100</f>
        <v>12.805983680870353</v>
      </c>
    </row>
    <row r="30" spans="3:8" ht="15" customHeight="1">
      <c r="C30" s="11" t="s">
        <v>51</v>
      </c>
      <c r="D30" s="12" t="s">
        <v>10</v>
      </c>
      <c r="E30" s="12" t="s">
        <v>8</v>
      </c>
      <c r="F30" s="9">
        <v>36881.199999999997</v>
      </c>
      <c r="G30" s="9">
        <v>2280.6</v>
      </c>
      <c r="H30" s="35">
        <f t="shared" ref="H30:H31" si="1">G30/F30*100</f>
        <v>6.1836382764118305</v>
      </c>
    </row>
    <row r="31" spans="3:8" ht="15" customHeight="1">
      <c r="C31" s="21" t="s">
        <v>21</v>
      </c>
      <c r="D31" s="22" t="s">
        <v>10</v>
      </c>
      <c r="E31" s="22" t="s">
        <v>6</v>
      </c>
      <c r="F31" s="9">
        <v>1277.8</v>
      </c>
      <c r="G31" s="9">
        <v>112.1</v>
      </c>
      <c r="H31" s="35">
        <f t="shared" si="1"/>
        <v>8.7728909062451077</v>
      </c>
    </row>
    <row r="32" spans="3:8" ht="4.5" customHeight="1">
      <c r="C32" s="21"/>
      <c r="D32" s="22"/>
      <c r="E32" s="22"/>
      <c r="F32" s="6"/>
      <c r="G32" s="6"/>
      <c r="H32" s="33"/>
    </row>
    <row r="33" spans="3:8" ht="17.25" customHeight="1">
      <c r="C33" s="23" t="s">
        <v>41</v>
      </c>
      <c r="D33" s="24" t="s">
        <v>4</v>
      </c>
      <c r="E33" s="24"/>
      <c r="F33" s="6">
        <f>F35+F34+F36</f>
        <v>11108.4</v>
      </c>
      <c r="G33" s="6">
        <f>G35+G34+G36</f>
        <v>1252.7</v>
      </c>
      <c r="H33" s="34">
        <f>G33/F33*100</f>
        <v>11.277051600590545</v>
      </c>
    </row>
    <row r="34" spans="3:8" ht="17.25" customHeight="1">
      <c r="C34" s="21" t="s">
        <v>62</v>
      </c>
      <c r="D34" s="22" t="s">
        <v>4</v>
      </c>
      <c r="E34" s="22" t="s">
        <v>1</v>
      </c>
      <c r="F34" s="9">
        <v>3193</v>
      </c>
      <c r="G34" s="9">
        <v>1252.7</v>
      </c>
      <c r="H34" s="35">
        <f>G34/F34*100</f>
        <v>39.23269652364548</v>
      </c>
    </row>
    <row r="35" spans="3:8" ht="17.25" customHeight="1">
      <c r="C35" s="21" t="s">
        <v>43</v>
      </c>
      <c r="D35" s="22" t="s">
        <v>4</v>
      </c>
      <c r="E35" s="22" t="s">
        <v>2</v>
      </c>
      <c r="F35" s="9">
        <v>2518</v>
      </c>
      <c r="G35" s="9">
        <v>0</v>
      </c>
      <c r="H35" s="35">
        <f>G35/F35*100</f>
        <v>0</v>
      </c>
    </row>
    <row r="36" spans="3:8" ht="17.25" customHeight="1">
      <c r="C36" s="21" t="s">
        <v>65</v>
      </c>
      <c r="D36" s="22" t="s">
        <v>4</v>
      </c>
      <c r="E36" s="22" t="s">
        <v>3</v>
      </c>
      <c r="F36" s="52">
        <v>5397.4</v>
      </c>
      <c r="G36" s="52">
        <v>0</v>
      </c>
      <c r="H36" s="53">
        <f>G36/F36*100</f>
        <v>0</v>
      </c>
    </row>
    <row r="37" spans="3:8" ht="4.5" customHeight="1">
      <c r="C37" s="21"/>
      <c r="D37" s="22"/>
      <c r="E37" s="22"/>
      <c r="F37" s="52"/>
      <c r="G37" s="52"/>
      <c r="H37" s="53"/>
    </row>
    <row r="38" spans="3:8" s="43" customFormat="1" ht="17.25" customHeight="1">
      <c r="C38" s="23" t="s">
        <v>70</v>
      </c>
      <c r="D38" s="24" t="s">
        <v>11</v>
      </c>
      <c r="E38" s="24"/>
      <c r="F38" s="54">
        <f>F39</f>
        <v>5335.9</v>
      </c>
      <c r="G38" s="54">
        <f>G39</f>
        <v>0</v>
      </c>
      <c r="H38" s="53">
        <f t="shared" ref="H38:H39" si="2">G38/F38*100</f>
        <v>0</v>
      </c>
    </row>
    <row r="39" spans="3:8" ht="17.25" customHeight="1">
      <c r="C39" s="21" t="s">
        <v>71</v>
      </c>
      <c r="D39" s="22" t="s">
        <v>11</v>
      </c>
      <c r="E39" s="22" t="s">
        <v>4</v>
      </c>
      <c r="F39" s="52">
        <v>5335.9</v>
      </c>
      <c r="G39" s="52">
        <v>0</v>
      </c>
      <c r="H39" s="53">
        <f t="shared" si="2"/>
        <v>0</v>
      </c>
    </row>
    <row r="40" spans="3:8" ht="4.5" customHeight="1">
      <c r="C40" s="21"/>
      <c r="D40" s="22"/>
      <c r="E40" s="22"/>
      <c r="F40" s="6"/>
      <c r="G40" s="6"/>
      <c r="H40" s="33"/>
    </row>
    <row r="41" spans="3:8" ht="16.5" customHeight="1">
      <c r="C41" s="13" t="s">
        <v>35</v>
      </c>
      <c r="D41" s="14" t="s">
        <v>5</v>
      </c>
      <c r="E41" s="14"/>
      <c r="F41" s="6">
        <f>SUM(F42:F47)</f>
        <v>450189.3</v>
      </c>
      <c r="G41" s="6">
        <f>SUM(G42:G47)</f>
        <v>109479.40000000001</v>
      </c>
      <c r="H41" s="34">
        <f>G41/F41*100</f>
        <v>24.318525562468945</v>
      </c>
    </row>
    <row r="42" spans="3:8" ht="16.5" customHeight="1">
      <c r="C42" s="11" t="s">
        <v>18</v>
      </c>
      <c r="D42" s="12" t="s">
        <v>5</v>
      </c>
      <c r="E42" s="12" t="s">
        <v>1</v>
      </c>
      <c r="F42" s="9">
        <v>127205.7</v>
      </c>
      <c r="G42" s="9">
        <v>30803.3</v>
      </c>
      <c r="H42" s="35">
        <f>G42/F42*100</f>
        <v>24.215345695986894</v>
      </c>
    </row>
    <row r="43" spans="3:8" ht="16.5" customHeight="1">
      <c r="C43" s="21" t="s">
        <v>14</v>
      </c>
      <c r="D43" s="22" t="s">
        <v>5</v>
      </c>
      <c r="E43" s="22" t="s">
        <v>2</v>
      </c>
      <c r="F43" s="9">
        <v>279598.7</v>
      </c>
      <c r="G43" s="9">
        <v>70682.100000000006</v>
      </c>
      <c r="H43" s="35">
        <f t="shared" ref="H43:H47" si="3">G43/F43*100</f>
        <v>25.279838568634261</v>
      </c>
    </row>
    <row r="44" spans="3:8" ht="15.75" customHeight="1">
      <c r="C44" s="21" t="s">
        <v>66</v>
      </c>
      <c r="D44" s="22" t="s">
        <v>5</v>
      </c>
      <c r="E44" s="22" t="s">
        <v>3</v>
      </c>
      <c r="F44" s="9">
        <v>25162.1</v>
      </c>
      <c r="G44" s="9">
        <v>6145</v>
      </c>
      <c r="H44" s="35">
        <f t="shared" si="3"/>
        <v>24.421650021262138</v>
      </c>
    </row>
    <row r="45" spans="3:8" ht="16.5" hidden="1" customHeight="1">
      <c r="C45" s="7" t="s">
        <v>15</v>
      </c>
      <c r="D45" s="8" t="s">
        <v>5</v>
      </c>
      <c r="E45" s="12" t="s">
        <v>4</v>
      </c>
      <c r="F45" s="9"/>
      <c r="G45" s="9"/>
      <c r="H45" s="35" t="e">
        <f t="shared" si="3"/>
        <v>#DIV/0!</v>
      </c>
    </row>
    <row r="46" spans="3:8" ht="16.5" customHeight="1">
      <c r="C46" s="21" t="s">
        <v>19</v>
      </c>
      <c r="D46" s="22" t="s">
        <v>5</v>
      </c>
      <c r="E46" s="22" t="s">
        <v>5</v>
      </c>
      <c r="F46" s="9">
        <v>3007</v>
      </c>
      <c r="G46" s="9">
        <v>230.2</v>
      </c>
      <c r="H46" s="35">
        <f t="shared" si="3"/>
        <v>7.6554705686730955</v>
      </c>
    </row>
    <row r="47" spans="3:8" ht="16.5" customHeight="1">
      <c r="C47" s="21" t="s">
        <v>16</v>
      </c>
      <c r="D47" s="22" t="s">
        <v>5</v>
      </c>
      <c r="E47" s="22" t="s">
        <v>8</v>
      </c>
      <c r="F47" s="9">
        <v>15215.8</v>
      </c>
      <c r="G47" s="9">
        <v>1618.8</v>
      </c>
      <c r="H47" s="35">
        <f t="shared" si="3"/>
        <v>10.638941100697959</v>
      </c>
    </row>
    <row r="48" spans="3:8" ht="4.5" customHeight="1">
      <c r="C48" s="11"/>
      <c r="D48" s="20"/>
      <c r="E48" s="20"/>
      <c r="F48" s="6"/>
      <c r="G48" s="6"/>
      <c r="H48" s="33"/>
    </row>
    <row r="49" spans="2:8" ht="17.25" customHeight="1">
      <c r="C49" s="23" t="s">
        <v>47</v>
      </c>
      <c r="D49" s="24" t="s">
        <v>13</v>
      </c>
      <c r="E49" s="24"/>
      <c r="F49" s="6">
        <f>F50</f>
        <v>112264</v>
      </c>
      <c r="G49" s="6">
        <f>G50</f>
        <v>24735</v>
      </c>
      <c r="H49" s="34">
        <f>G49/F49*100</f>
        <v>22.032886766906579</v>
      </c>
    </row>
    <row r="50" spans="2:8" ht="17.25" customHeight="1">
      <c r="C50" s="21" t="s">
        <v>17</v>
      </c>
      <c r="D50" s="22" t="s">
        <v>13</v>
      </c>
      <c r="E50" s="22" t="s">
        <v>1</v>
      </c>
      <c r="F50" s="52">
        <v>112264</v>
      </c>
      <c r="G50" s="52">
        <v>24735</v>
      </c>
      <c r="H50" s="53">
        <f>G50/F50*100</f>
        <v>22.032886766906579</v>
      </c>
    </row>
    <row r="51" spans="2:8" ht="4.5" customHeight="1">
      <c r="C51" s="21"/>
      <c r="D51" s="22"/>
      <c r="E51" s="22"/>
      <c r="F51" s="6"/>
      <c r="G51" s="6"/>
      <c r="H51" s="33"/>
    </row>
    <row r="52" spans="2:8" ht="15.75" customHeight="1">
      <c r="C52" s="15" t="s">
        <v>36</v>
      </c>
      <c r="D52" s="5" t="s">
        <v>9</v>
      </c>
      <c r="E52" s="25"/>
      <c r="F52" s="6">
        <f>SUM(F53:F57)</f>
        <v>25745.5</v>
      </c>
      <c r="G52" s="6">
        <f>SUM(G53:G57)</f>
        <v>5266.9</v>
      </c>
      <c r="H52" s="34">
        <f>G52/F52*100</f>
        <v>20.457555689343767</v>
      </c>
    </row>
    <row r="53" spans="2:8" ht="15.75" customHeight="1">
      <c r="C53" s="26" t="s">
        <v>23</v>
      </c>
      <c r="D53" s="8" t="s">
        <v>9</v>
      </c>
      <c r="E53" s="8" t="s">
        <v>1</v>
      </c>
      <c r="F53" s="9">
        <v>1113</v>
      </c>
      <c r="G53" s="9">
        <v>237.5</v>
      </c>
      <c r="H53" s="35">
        <f>G53/F53*100</f>
        <v>21.338724168912847</v>
      </c>
    </row>
    <row r="54" spans="2:8" s="42" customFormat="1" ht="15.75" customHeight="1">
      <c r="C54" s="21" t="s">
        <v>26</v>
      </c>
      <c r="D54" s="27" t="s">
        <v>9</v>
      </c>
      <c r="E54" s="27" t="s">
        <v>3</v>
      </c>
      <c r="F54" s="9">
        <v>10479.200000000001</v>
      </c>
      <c r="G54" s="9">
        <v>0</v>
      </c>
      <c r="H54" s="35">
        <f t="shared" ref="H54:H56" si="4">G54/F54*100</f>
        <v>0</v>
      </c>
    </row>
    <row r="55" spans="2:8" ht="15" customHeight="1">
      <c r="C55" s="11" t="s">
        <v>37</v>
      </c>
      <c r="D55" s="22" t="s">
        <v>9</v>
      </c>
      <c r="E55" s="22" t="s">
        <v>10</v>
      </c>
      <c r="F55" s="9">
        <v>11978.5</v>
      </c>
      <c r="G55" s="9">
        <v>4582.7</v>
      </c>
      <c r="H55" s="35">
        <f t="shared" si="4"/>
        <v>38.257711733522562</v>
      </c>
    </row>
    <row r="56" spans="2:8" ht="15.75" hidden="1" customHeight="1">
      <c r="C56" s="11" t="s">
        <v>50</v>
      </c>
      <c r="D56" s="22" t="s">
        <v>9</v>
      </c>
      <c r="E56" s="22" t="s">
        <v>11</v>
      </c>
      <c r="F56" s="9"/>
      <c r="G56" s="9"/>
      <c r="H56" s="35" t="e">
        <f t="shared" si="4"/>
        <v>#DIV/0!</v>
      </c>
    </row>
    <row r="57" spans="2:8" ht="15.75" customHeight="1">
      <c r="C57" s="11" t="s">
        <v>50</v>
      </c>
      <c r="D57" s="22" t="s">
        <v>9</v>
      </c>
      <c r="E57" s="22" t="s">
        <v>11</v>
      </c>
      <c r="F57" s="9">
        <v>2174.8000000000002</v>
      </c>
      <c r="G57" s="51">
        <v>446.7</v>
      </c>
      <c r="H57" s="35">
        <f t="shared" ref="H57" si="5">F57+G57</f>
        <v>2621.5</v>
      </c>
    </row>
    <row r="58" spans="2:8" ht="4.5" customHeight="1">
      <c r="B58" s="44"/>
      <c r="C58" s="17"/>
      <c r="D58" s="8"/>
      <c r="E58" s="22"/>
      <c r="F58" s="6"/>
      <c r="G58" s="6"/>
      <c r="H58" s="33"/>
    </row>
    <row r="59" spans="2:8" ht="18" customHeight="1">
      <c r="B59" s="44"/>
      <c r="C59" s="28" t="s">
        <v>48</v>
      </c>
      <c r="D59" s="5" t="s">
        <v>20</v>
      </c>
      <c r="E59" s="24"/>
      <c r="F59" s="6">
        <f>SUM(F60:F61)</f>
        <v>20147.599999999999</v>
      </c>
      <c r="G59" s="6">
        <f>SUM(G60:G61)</f>
        <v>351.7</v>
      </c>
      <c r="H59" s="34">
        <f>G59/F59*100</f>
        <v>1.7456173440012706</v>
      </c>
    </row>
    <row r="60" spans="2:8" ht="15" customHeight="1">
      <c r="B60" s="44"/>
      <c r="C60" s="17" t="s">
        <v>40</v>
      </c>
      <c r="D60" s="8" t="s">
        <v>20</v>
      </c>
      <c r="E60" s="22" t="s">
        <v>1</v>
      </c>
      <c r="F60" s="9">
        <v>690</v>
      </c>
      <c r="G60" s="9">
        <v>330.4</v>
      </c>
      <c r="H60" s="35">
        <f>G60/F60*100</f>
        <v>47.884057971014485</v>
      </c>
    </row>
    <row r="61" spans="2:8" ht="13.5" customHeight="1">
      <c r="B61" s="44"/>
      <c r="C61" s="17" t="s">
        <v>44</v>
      </c>
      <c r="D61" s="8" t="s">
        <v>20</v>
      </c>
      <c r="E61" s="22" t="s">
        <v>2</v>
      </c>
      <c r="F61" s="9">
        <v>19457.599999999999</v>
      </c>
      <c r="G61" s="9">
        <v>21.3</v>
      </c>
      <c r="H61" s="35">
        <f>G61/F61*100</f>
        <v>0.10946879368472989</v>
      </c>
    </row>
    <row r="62" spans="2:8" ht="5.25" hidden="1" customHeight="1">
      <c r="B62" s="44"/>
      <c r="C62" s="17"/>
      <c r="D62" s="8"/>
      <c r="E62" s="22"/>
      <c r="F62" s="6"/>
      <c r="G62" s="6"/>
      <c r="H62" s="33"/>
    </row>
    <row r="63" spans="2:8" s="43" customFormat="1" ht="16.5" hidden="1" customHeight="1">
      <c r="B63" s="45"/>
      <c r="C63" s="28" t="s">
        <v>53</v>
      </c>
      <c r="D63" s="5" t="s">
        <v>45</v>
      </c>
      <c r="E63" s="24"/>
      <c r="F63" s="6">
        <f>F64</f>
        <v>0</v>
      </c>
      <c r="G63" s="6">
        <f>G64</f>
        <v>0</v>
      </c>
      <c r="H63" s="34" t="e">
        <f>G63/F63*100</f>
        <v>#DIV/0!</v>
      </c>
    </row>
    <row r="64" spans="2:8" ht="16.5" hidden="1" customHeight="1">
      <c r="B64" s="44"/>
      <c r="C64" s="17" t="s">
        <v>54</v>
      </c>
      <c r="D64" s="8" t="s">
        <v>45</v>
      </c>
      <c r="E64" s="22" t="s">
        <v>1</v>
      </c>
      <c r="F64" s="9"/>
      <c r="G64" s="9"/>
      <c r="H64" s="35" t="e">
        <f>G64/F64*100</f>
        <v>#DIV/0!</v>
      </c>
    </row>
    <row r="65" spans="2:8" ht="3.75" customHeight="1">
      <c r="B65" s="44"/>
      <c r="C65" s="17"/>
      <c r="D65" s="8"/>
      <c r="E65" s="22"/>
      <c r="F65" s="6"/>
      <c r="G65" s="6"/>
      <c r="H65" s="33"/>
    </row>
    <row r="66" spans="2:8" ht="27.75" customHeight="1">
      <c r="B66" s="44"/>
      <c r="C66" s="29" t="s">
        <v>49</v>
      </c>
      <c r="D66" s="24" t="s">
        <v>29</v>
      </c>
      <c r="E66" s="24"/>
      <c r="F66" s="6">
        <f>SUM(F67:F69)</f>
        <v>22722</v>
      </c>
      <c r="G66" s="6">
        <f>SUM(G67:G69)</f>
        <v>5940.2</v>
      </c>
      <c r="H66" s="34">
        <f>G66/F66*100</f>
        <v>26.142945163277879</v>
      </c>
    </row>
    <row r="67" spans="2:8" s="43" customFormat="1" ht="28.5" customHeight="1">
      <c r="B67" s="45"/>
      <c r="C67" s="37" t="s">
        <v>39</v>
      </c>
      <c r="D67" s="38" t="s">
        <v>29</v>
      </c>
      <c r="E67" s="38" t="s">
        <v>1</v>
      </c>
      <c r="F67" s="39">
        <v>3486.9</v>
      </c>
      <c r="G67" s="39">
        <v>868.2</v>
      </c>
      <c r="H67" s="35">
        <f>G67/F67*100</f>
        <v>24.898907338897015</v>
      </c>
    </row>
    <row r="68" spans="2:8" s="43" customFormat="1" ht="14.25" customHeight="1">
      <c r="B68" s="46"/>
      <c r="C68" s="21" t="s">
        <v>52</v>
      </c>
      <c r="D68" s="22" t="s">
        <v>29</v>
      </c>
      <c r="E68" s="22" t="s">
        <v>2</v>
      </c>
      <c r="F68" s="9">
        <v>19235.099999999999</v>
      </c>
      <c r="G68" s="9">
        <v>5072</v>
      </c>
      <c r="H68" s="35">
        <f t="shared" ref="H68:H69" si="6">G68/F68*100</f>
        <v>26.368461822397599</v>
      </c>
    </row>
    <row r="69" spans="2:8" s="43" customFormat="1" ht="0.75" hidden="1" customHeight="1">
      <c r="B69" s="45"/>
      <c r="C69" s="21" t="s">
        <v>60</v>
      </c>
      <c r="D69" s="22" t="s">
        <v>29</v>
      </c>
      <c r="E69" s="22" t="s">
        <v>3</v>
      </c>
      <c r="F69" s="9"/>
      <c r="G69" s="9"/>
      <c r="H69" s="35" t="e">
        <f t="shared" si="6"/>
        <v>#DIV/0!</v>
      </c>
    </row>
    <row r="70" spans="2:8" ht="4.5" customHeight="1">
      <c r="B70" s="44"/>
      <c r="C70" s="26"/>
      <c r="D70" s="22"/>
      <c r="E70" s="22"/>
      <c r="F70" s="6"/>
      <c r="G70" s="6"/>
      <c r="H70" s="33"/>
    </row>
    <row r="71" spans="2:8" s="43" customFormat="1" ht="12" customHeight="1">
      <c r="B71" s="45"/>
      <c r="C71" s="30" t="s">
        <v>24</v>
      </c>
      <c r="D71" s="5"/>
      <c r="E71" s="8"/>
      <c r="F71" s="6">
        <f>F66+F63+F59+F52+F49+F41+F33+F28+F24+F21+F11+F38</f>
        <v>750660.70000000007</v>
      </c>
      <c r="G71" s="6">
        <f>G66+G63+G59+G52+G49+G41+G33+G28+G24+G21+G11+G38</f>
        <v>164914.90000000005</v>
      </c>
      <c r="H71" s="34">
        <f>G71/F71*100</f>
        <v>21.969299844790068</v>
      </c>
    </row>
    <row r="72" spans="2:8">
      <c r="D72" s="47"/>
      <c r="E72" s="48"/>
      <c r="F72" s="49"/>
    </row>
    <row r="73" spans="2:8">
      <c r="D73" s="47"/>
      <c r="E73" s="47"/>
      <c r="F73" s="49"/>
    </row>
    <row r="74" spans="2:8">
      <c r="D74" s="47"/>
      <c r="E74" s="47"/>
      <c r="F74" s="49"/>
    </row>
    <row r="75" spans="2:8">
      <c r="E75" s="47"/>
      <c r="F75" s="49"/>
    </row>
    <row r="76" spans="2:8">
      <c r="F76" s="49"/>
    </row>
    <row r="77" spans="2:8">
      <c r="F77" s="49"/>
    </row>
    <row r="78" spans="2:8">
      <c r="F78" s="49"/>
    </row>
    <row r="79" spans="2:8">
      <c r="C79" s="32" t="s">
        <v>25</v>
      </c>
      <c r="F79" s="49"/>
    </row>
    <row r="80" spans="2:8">
      <c r="F80" s="49"/>
    </row>
    <row r="81" spans="6:6">
      <c r="F81" s="49"/>
    </row>
    <row r="82" spans="6:6">
      <c r="F82" s="49"/>
    </row>
    <row r="83" spans="6:6">
      <c r="F83" s="49"/>
    </row>
    <row r="84" spans="6:6">
      <c r="F84" s="49"/>
    </row>
    <row r="85" spans="6:6">
      <c r="F85" s="49"/>
    </row>
    <row r="86" spans="6:6">
      <c r="F86" s="49"/>
    </row>
    <row r="87" spans="6:6">
      <c r="F87" s="49"/>
    </row>
    <row r="88" spans="6:6">
      <c r="F88" s="49"/>
    </row>
    <row r="89" spans="6:6">
      <c r="F89" s="49"/>
    </row>
    <row r="90" spans="6:6">
      <c r="F90" s="49"/>
    </row>
    <row r="91" spans="6:6">
      <c r="F91" s="49"/>
    </row>
    <row r="92" spans="6:6">
      <c r="F92" s="49"/>
    </row>
    <row r="93" spans="6:6">
      <c r="F93" s="49"/>
    </row>
    <row r="94" spans="6:6">
      <c r="F94" s="49"/>
    </row>
    <row r="95" spans="6:6">
      <c r="F95" s="49"/>
    </row>
    <row r="96" spans="6:6">
      <c r="F96" s="49"/>
    </row>
    <row r="97" spans="6:6">
      <c r="F97" s="49"/>
    </row>
    <row r="98" spans="6:6">
      <c r="F98" s="49"/>
    </row>
    <row r="99" spans="6:6">
      <c r="F99" s="49"/>
    </row>
    <row r="100" spans="6:6">
      <c r="F100" s="49"/>
    </row>
    <row r="101" spans="6:6">
      <c r="F101" s="49"/>
    </row>
    <row r="102" spans="6:6">
      <c r="F102" s="49"/>
    </row>
    <row r="103" spans="6:6">
      <c r="F103" s="49"/>
    </row>
    <row r="104" spans="6:6">
      <c r="F104" s="49"/>
    </row>
    <row r="105" spans="6:6">
      <c r="F105" s="49"/>
    </row>
    <row r="106" spans="6:6">
      <c r="F106" s="49"/>
    </row>
    <row r="107" spans="6:6">
      <c r="F107" s="49"/>
    </row>
    <row r="108" spans="6:6">
      <c r="F108" s="49"/>
    </row>
    <row r="109" spans="6:6">
      <c r="F109" s="49"/>
    </row>
    <row r="110" spans="6:6">
      <c r="F110" s="49"/>
    </row>
    <row r="111" spans="6:6">
      <c r="F111" s="49"/>
    </row>
    <row r="112" spans="6:6">
      <c r="F112" s="49"/>
    </row>
    <row r="113" spans="6:6">
      <c r="F113" s="49"/>
    </row>
    <row r="114" spans="6:6">
      <c r="F114" s="49"/>
    </row>
    <row r="115" spans="6:6">
      <c r="F115" s="49"/>
    </row>
    <row r="116" spans="6:6">
      <c r="F116" s="49"/>
    </row>
    <row r="117" spans="6:6">
      <c r="F117" s="49"/>
    </row>
    <row r="118" spans="6:6">
      <c r="F118" s="49"/>
    </row>
    <row r="119" spans="6:6">
      <c r="F119" s="49"/>
    </row>
    <row r="120" spans="6:6">
      <c r="F120" s="49"/>
    </row>
  </sheetData>
  <mergeCells count="2">
    <mergeCell ref="C7:H7"/>
    <mergeCell ref="D6:H6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2020-04-22T12:20:19Z</cp:lastPrinted>
  <dcterms:created xsi:type="dcterms:W3CDTF">2004-09-08T09:13:27Z</dcterms:created>
  <dcterms:modified xsi:type="dcterms:W3CDTF">2020-04-22T12:20:32Z</dcterms:modified>
</cp:coreProperties>
</file>