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15" windowWidth="11340" windowHeight="6540"/>
  </bookViews>
  <sheets>
    <sheet name="к постан." sheetId="77" r:id="rId1"/>
  </sheets>
  <definedNames>
    <definedName name="_xlnm.Print_Area" localSheetId="0">'к постан.'!$A$1:$H$72</definedName>
  </definedNames>
  <calcPr calcId="125725"/>
</workbook>
</file>

<file path=xl/calcChain.xml><?xml version="1.0" encoding="utf-8"?>
<calcChain xmlns="http://schemas.openxmlformats.org/spreadsheetml/2006/main">
  <c r="H56" i="77"/>
  <c r="H57"/>
  <c r="H58"/>
  <c r="H29"/>
  <c r="G28"/>
  <c r="F28"/>
  <c r="G39"/>
  <c r="F39"/>
  <c r="G24"/>
  <c r="F24"/>
  <c r="H26"/>
  <c r="H40"/>
  <c r="H70"/>
  <c r="H17"/>
  <c r="H15"/>
  <c r="F34"/>
  <c r="G53"/>
  <c r="F53"/>
  <c r="H45"/>
  <c r="F42"/>
  <c r="H39" l="1"/>
  <c r="G34"/>
  <c r="H37"/>
  <c r="F11"/>
  <c r="H69" l="1"/>
  <c r="H62"/>
  <c r="H55"/>
  <c r="H44"/>
  <c r="H46"/>
  <c r="H47"/>
  <c r="H48"/>
  <c r="H36"/>
  <c r="H31"/>
  <c r="H32"/>
  <c r="H68"/>
  <c r="H65"/>
  <c r="H61"/>
  <c r="H54"/>
  <c r="H51"/>
  <c r="H43"/>
  <c r="H35"/>
  <c r="H30"/>
  <c r="H25"/>
  <c r="H22"/>
  <c r="H13"/>
  <c r="H14"/>
  <c r="H16"/>
  <c r="H18"/>
  <c r="H19"/>
  <c r="H12"/>
  <c r="H34" l="1"/>
  <c r="H28" l="1"/>
  <c r="G67"/>
  <c r="F67"/>
  <c r="H67" l="1"/>
  <c r="G64"/>
  <c r="G60"/>
  <c r="G50"/>
  <c r="G42"/>
  <c r="G21"/>
  <c r="G11"/>
  <c r="G72" l="1"/>
  <c r="F60"/>
  <c r="H60" s="1"/>
  <c r="H24"/>
  <c r="F21"/>
  <c r="H21" s="1"/>
  <c r="F64"/>
  <c r="H64" s="1"/>
  <c r="F50"/>
  <c r="F72" s="1"/>
  <c r="H53"/>
  <c r="H50" l="1"/>
  <c r="H42"/>
  <c r="H11"/>
  <c r="H72" l="1"/>
</calcChain>
</file>

<file path=xl/sharedStrings.xml><?xml version="1.0" encoding="utf-8"?>
<sst xmlns="http://schemas.openxmlformats.org/spreadsheetml/2006/main" count="148" uniqueCount="75">
  <si>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</si>
  <si>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</si>
  <si>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</si>
  <si>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</si>
  <si>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</si>
  <si>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</si>
  <si>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</si>
  <si>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</si>
  <si>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</si>
  <si>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</si>
  <si>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</si>
  <si>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</si>
  <si>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</si>
  <si>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</si>
  <si>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</si>
  <si>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Переподготовка и повышение квалификации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</si>
  <si>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</si>
  <si>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</si>
  <si>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</si>
  <si>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</si>
  <si>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</si>
  <si>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</si>
  <si>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</si>
  <si>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</si>
  <si>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</si>
  <si>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</si>
  <si>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</si>
  <si>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</si>
  <si>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</si>
  <si>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</si>
  <si>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</si>
  <si>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Защита населения и территории от чрезвычайных ситуаций природного и техногенного характера, гражданская оборона"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</si>
  <si>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</si>
  <si>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</si>
  <si>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</si>
  <si>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</si>
  <si>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</si>
  <si>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</si>
  <si>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</si>
  <si>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</si>
  <si>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Физаческая культура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</si>
  <si>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</si>
  <si>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</si>
  <si>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</si>
  <si>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</si>
  <si>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</si>
  <si>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</si>
  <si>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КУЛЬТУРА И КИНЕМАТОГРАФИЯ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</si>
  <si>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</si>
  <si>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</si>
  <si>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</si>
  <si>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</si>
  <si>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Иные дотации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</si>
  <si>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</si>
  <si>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</si>
  <si>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Под-раздел</t>
  </si>
  <si>
    <t>Раздел</t>
  </si>
  <si>
    <t>Приложение № 3</t>
  </si>
  <si>
    <t>Исполнено,т.р.</t>
  </si>
  <si>
    <t>% исполнения</t>
  </si>
  <si>
    <t>Прочие межбюджетные трансферты общего характера</t>
  </si>
  <si>
    <t xml:space="preserve">Назначено на год ,т.р. </t>
  </si>
  <si>
    <t>Жилищное хозяйство</t>
  </si>
  <si>
    <t>к постановлению администрации</t>
  </si>
  <si>
    <t>МО "Красноборский муниципальный район"</t>
  </si>
  <si>
    <t>Благоустройство</t>
  </si>
  <si>
    <t>Дополнительное образование детей</t>
  </si>
  <si>
    <t>Судебная система</t>
  </si>
  <si>
    <t>Обеспечение проведения выборов и референдумов</t>
  </si>
  <si>
    <t>Охрана окружающей среды</t>
  </si>
  <si>
    <t>Другие вопросы в области охраны окружющей среды</t>
  </si>
  <si>
    <t>Защита населения и территории от чрезвычайных ситуаций природного и техногенного характера, пожарная безопасность</t>
  </si>
  <si>
    <t>Сельское хозяйство и рыболовство</t>
  </si>
  <si>
    <t xml:space="preserve">Отчет об исполнении расходов бюджета муниципального района  по разделам, подразделам классификации расходов бюджетов  за  9 месяцев 2021 года </t>
  </si>
  <si>
    <t>от 11.10.2021 года № 746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</si>
</sst>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distributed"/>
    </xf>
    <xf numFmtId="49" fontId="2" fillId="0" borderId="4" xfId="0" applyNumberFormat="1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Border="1"/>
    <xf numFmtId="0" fontId="2" fillId="0" borderId="0" xfId="0" applyFont="1" applyFill="1" applyAlignment="1">
      <alignment horizontal="right" vertical="center"/>
    </xf>
    <xf numFmtId="0" fontId="2" fillId="0" borderId="0" xfId="0" applyFont="1"/>
    <xf numFmtId="0" fontId="2" fillId="0" borderId="4" xfId="0" applyFont="1" applyBorder="1"/>
    <xf numFmtId="164" fontId="1" fillId="0" borderId="4" xfId="0" applyNumberFormat="1" applyFont="1" applyBorder="1"/>
    <xf numFmtId="164" fontId="2" fillId="0" borderId="4" xfId="0" applyNumberFormat="1" applyFont="1" applyBorder="1"/>
    <xf numFmtId="0" fontId="2" fillId="0" borderId="4" xfId="0" applyFont="1" applyBorder="1" applyAlignment="1">
      <alignment horizontal="center" wrapText="1"/>
    </xf>
    <xf numFmtId="0" fontId="4" fillId="0" borderId="3" xfId="0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/>
    <xf numFmtId="0" fontId="2" fillId="0" borderId="2" xfId="0" applyFont="1" applyBorder="1"/>
    <xf numFmtId="0" fontId="1" fillId="0" borderId="2" xfId="0" applyFont="1" applyBorder="1"/>
    <xf numFmtId="0" fontId="1" fillId="0" borderId="0" xfId="0" applyFont="1" applyBorder="1"/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4" xfId="0" applyFont="1" applyBorder="1" applyAlignment="1">
      <alignment horizontal="center"/>
    </xf>
    <xf numFmtId="2" fontId="2" fillId="0" borderId="4" xfId="0" applyNumberFormat="1" applyFont="1" applyFill="1" applyBorder="1" applyAlignment="1">
      <alignment horizontal="center" vertical="center"/>
    </xf>
    <xf numFmtId="2" fontId="2" fillId="0" borderId="4" xfId="0" applyNumberFormat="1" applyFont="1" applyBorder="1"/>
    <xf numFmtId="2" fontId="1" fillId="0" borderId="4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/>
    <xf numFmtId="0" fontId="2" fillId="2" borderId="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21"/>
  <sheetViews>
    <sheetView tabSelected="1" zoomScaleNormal="100" workbookViewId="0">
      <selection activeCell="H5" sqref="H5"/>
    </sheetView>
  </sheetViews>
  <sheetFormatPr defaultRowHeight="15"/>
  <cols>
    <col min="1" max="1" width="1" style="32" customWidth="1"/>
    <col min="2" max="2" width="0.28515625" style="32" customWidth="1"/>
    <col min="3" max="3" width="90.85546875" style="32" customWidth="1"/>
    <col min="4" max="4" width="7.85546875" style="41" customWidth="1"/>
    <col min="5" max="5" width="8.7109375" style="41" customWidth="1"/>
    <col min="6" max="6" width="11.140625" style="32" customWidth="1"/>
    <col min="7" max="7" width="11.5703125" style="32" customWidth="1"/>
    <col min="8" max="8" width="10.7109375" style="32" customWidth="1"/>
    <col min="9" max="16384" width="9.140625" style="32"/>
  </cols>
  <sheetData>
    <row r="1" spans="3:9">
      <c r="H1" s="31" t="s">
        <v>57</v>
      </c>
    </row>
    <row r="2" spans="3:9" ht="15" customHeight="1">
      <c r="E2" s="40"/>
      <c r="F2" s="40"/>
      <c r="G2" s="40"/>
      <c r="H2" s="50" t="s">
        <v>63</v>
      </c>
    </row>
    <row r="3" spans="3:9" ht="15" customHeight="1">
      <c r="C3" s="40"/>
      <c r="D3" s="40"/>
      <c r="E3" s="40"/>
      <c r="F3" s="40"/>
      <c r="G3" s="40"/>
      <c r="H3" s="50" t="s">
        <v>64</v>
      </c>
    </row>
    <row r="4" spans="3:9" ht="15" customHeight="1">
      <c r="C4" s="40"/>
      <c r="D4" s="40"/>
      <c r="E4" s="40"/>
      <c r="F4" s="40"/>
      <c r="G4" s="40"/>
      <c r="H4" s="58" t="s">
        <v>74</v>
      </c>
    </row>
    <row r="5" spans="3:9" ht="15" customHeight="1">
      <c r="D5" s="40"/>
      <c r="E5" s="40"/>
      <c r="F5" s="40"/>
      <c r="G5" s="40"/>
      <c r="H5" s="50"/>
      <c r="I5" s="40"/>
    </row>
    <row r="6" spans="3:9" ht="15" customHeight="1">
      <c r="D6" s="60"/>
      <c r="E6" s="60"/>
      <c r="F6" s="60"/>
      <c r="G6" s="60"/>
      <c r="H6" s="60"/>
    </row>
    <row r="7" spans="3:9" ht="42" customHeight="1">
      <c r="C7" s="59" t="s">
        <v>73</v>
      </c>
      <c r="D7" s="59"/>
      <c r="E7" s="59"/>
      <c r="F7" s="59"/>
      <c r="G7" s="59"/>
      <c r="H7" s="59"/>
    </row>
    <row r="8" spans="3:9" ht="8.4499999999999993" customHeight="1"/>
    <row r="9" spans="3:9" ht="45">
      <c r="C9" s="1" t="s">
        <v>0</v>
      </c>
      <c r="D9" s="2" t="s">
        <v>56</v>
      </c>
      <c r="E9" s="2" t="s">
        <v>55</v>
      </c>
      <c r="F9" s="3" t="s">
        <v>61</v>
      </c>
      <c r="G9" s="3" t="s">
        <v>58</v>
      </c>
      <c r="H9" s="36" t="s">
        <v>59</v>
      </c>
    </row>
    <row r="10" spans="3:9" s="56" customFormat="1" ht="10.9" customHeight="1">
      <c r="C10" s="55">
        <v>1</v>
      </c>
      <c r="D10" s="55">
        <v>2</v>
      </c>
      <c r="E10" s="55">
        <v>3</v>
      </c>
      <c r="F10" s="55">
        <v>4</v>
      </c>
      <c r="G10" s="55">
        <v>5</v>
      </c>
      <c r="H10" s="55">
        <v>6</v>
      </c>
    </row>
    <row r="11" spans="3:9" ht="15.6" customHeight="1">
      <c r="C11" s="4" t="s">
        <v>32</v>
      </c>
      <c r="D11" s="5" t="s">
        <v>1</v>
      </c>
      <c r="E11" s="5"/>
      <c r="F11" s="6">
        <f>SUM(F12:F19)</f>
        <v>63271.1</v>
      </c>
      <c r="G11" s="6">
        <f>SUM(G12:G19)</f>
        <v>46455.6</v>
      </c>
      <c r="H11" s="34">
        <f>G11/F11*100</f>
        <v>73.423095220408683</v>
      </c>
    </row>
    <row r="12" spans="3:9">
      <c r="C12" s="7" t="s">
        <v>30</v>
      </c>
      <c r="D12" s="8" t="s">
        <v>1</v>
      </c>
      <c r="E12" s="8" t="s">
        <v>2</v>
      </c>
      <c r="F12" s="9">
        <v>2030.7</v>
      </c>
      <c r="G12" s="9">
        <v>1530.6</v>
      </c>
      <c r="H12" s="35">
        <f>G12/F12*100</f>
        <v>75.373024080366363</v>
      </c>
    </row>
    <row r="13" spans="3:9" ht="30">
      <c r="C13" s="7" t="s">
        <v>27</v>
      </c>
      <c r="D13" s="8" t="s">
        <v>1</v>
      </c>
      <c r="E13" s="8" t="s">
        <v>3</v>
      </c>
      <c r="F13" s="9">
        <v>1338.3</v>
      </c>
      <c r="G13" s="9">
        <v>930.4</v>
      </c>
      <c r="H13" s="35">
        <f t="shared" ref="H13:H19" si="0">G13/F13*100</f>
        <v>69.52103414779944</v>
      </c>
    </row>
    <row r="14" spans="3:9" ht="30">
      <c r="C14" s="7" t="s">
        <v>38</v>
      </c>
      <c r="D14" s="8" t="s">
        <v>1</v>
      </c>
      <c r="E14" s="8" t="s">
        <v>10</v>
      </c>
      <c r="F14" s="9">
        <v>28499</v>
      </c>
      <c r="G14" s="9">
        <v>20762.3</v>
      </c>
      <c r="H14" s="35">
        <f t="shared" si="0"/>
        <v>72.852731674795606</v>
      </c>
    </row>
    <row r="15" spans="3:9">
      <c r="C15" s="7" t="s">
        <v>67</v>
      </c>
      <c r="D15" s="8" t="s">
        <v>1</v>
      </c>
      <c r="E15" s="8" t="s">
        <v>4</v>
      </c>
      <c r="F15" s="9">
        <v>6.8</v>
      </c>
      <c r="G15" s="9">
        <v>2.6</v>
      </c>
      <c r="H15" s="35">
        <f t="shared" si="0"/>
        <v>38.235294117647065</v>
      </c>
    </row>
    <row r="16" spans="3:9" ht="29.25" customHeight="1">
      <c r="C16" s="7" t="s">
        <v>28</v>
      </c>
      <c r="D16" s="8" t="s">
        <v>1</v>
      </c>
      <c r="E16" s="8" t="s">
        <v>11</v>
      </c>
      <c r="F16" s="9">
        <v>9294.2999999999993</v>
      </c>
      <c r="G16" s="9">
        <v>6817.5</v>
      </c>
      <c r="H16" s="35">
        <f t="shared" si="0"/>
        <v>73.351408928052692</v>
      </c>
    </row>
    <row r="17" spans="3:8" ht="2.25" hidden="1" customHeight="1">
      <c r="C17" s="7" t="s">
        <v>68</v>
      </c>
      <c r="D17" s="8" t="s">
        <v>1</v>
      </c>
      <c r="E17" s="8" t="s">
        <v>5</v>
      </c>
      <c r="F17" s="9"/>
      <c r="G17" s="9"/>
      <c r="H17" s="35" t="e">
        <f t="shared" si="0"/>
        <v>#DIV/0!</v>
      </c>
    </row>
    <row r="18" spans="3:8">
      <c r="C18" s="7" t="s">
        <v>7</v>
      </c>
      <c r="D18" s="8" t="s">
        <v>1</v>
      </c>
      <c r="E18" s="8" t="s">
        <v>20</v>
      </c>
      <c r="F18" s="9">
        <v>105</v>
      </c>
      <c r="G18" s="9">
        <v>0</v>
      </c>
      <c r="H18" s="35">
        <f t="shared" si="0"/>
        <v>0</v>
      </c>
    </row>
    <row r="19" spans="3:8">
      <c r="C19" s="10" t="s">
        <v>22</v>
      </c>
      <c r="D19" s="8" t="s">
        <v>1</v>
      </c>
      <c r="E19" s="8" t="s">
        <v>45</v>
      </c>
      <c r="F19" s="9">
        <v>21997</v>
      </c>
      <c r="G19" s="9">
        <v>16412.2</v>
      </c>
      <c r="H19" s="35">
        <f t="shared" si="0"/>
        <v>74.61108332954494</v>
      </c>
    </row>
    <row r="20" spans="3:8" ht="4.5" customHeight="1">
      <c r="C20" s="11"/>
      <c r="D20" s="12"/>
      <c r="E20" s="12"/>
      <c r="F20" s="6"/>
      <c r="G20" s="6"/>
      <c r="H20" s="33"/>
    </row>
    <row r="21" spans="3:8" ht="15" customHeight="1">
      <c r="C21" s="13" t="s">
        <v>46</v>
      </c>
      <c r="D21" s="14" t="s">
        <v>2</v>
      </c>
      <c r="E21" s="14"/>
      <c r="F21" s="6">
        <f>F22</f>
        <v>1055.2</v>
      </c>
      <c r="G21" s="6">
        <f>G22</f>
        <v>791.4</v>
      </c>
      <c r="H21" s="34">
        <f>G21/F21*100</f>
        <v>75</v>
      </c>
    </row>
    <row r="22" spans="3:8" ht="14.25" customHeight="1">
      <c r="C22" s="11" t="s">
        <v>42</v>
      </c>
      <c r="D22" s="12" t="s">
        <v>2</v>
      </c>
      <c r="E22" s="12" t="s">
        <v>3</v>
      </c>
      <c r="F22" s="9">
        <v>1055.2</v>
      </c>
      <c r="G22" s="9">
        <v>791.4</v>
      </c>
      <c r="H22" s="35">
        <f>G22/F22*100</f>
        <v>75</v>
      </c>
    </row>
    <row r="23" spans="3:8" ht="4.5" customHeight="1">
      <c r="C23" s="11"/>
      <c r="D23" s="12"/>
      <c r="E23" s="12"/>
      <c r="F23" s="6"/>
      <c r="G23" s="6"/>
      <c r="H23" s="33"/>
    </row>
    <row r="24" spans="3:8" ht="18.75" customHeight="1">
      <c r="C24" s="15" t="s">
        <v>33</v>
      </c>
      <c r="D24" s="5" t="s">
        <v>3</v>
      </c>
      <c r="E24" s="5"/>
      <c r="F24" s="6">
        <f>F25+F26</f>
        <v>245.2</v>
      </c>
      <c r="G24" s="6">
        <f>G25+G26</f>
        <v>182.2</v>
      </c>
      <c r="H24" s="34">
        <f>G24/F24*100</f>
        <v>74.306688417618275</v>
      </c>
    </row>
    <row r="25" spans="3:8" s="42" customFormat="1" ht="30.75" hidden="1" customHeight="1">
      <c r="C25" s="16" t="s">
        <v>31</v>
      </c>
      <c r="D25" s="12" t="s">
        <v>3</v>
      </c>
      <c r="E25" s="12" t="s">
        <v>8</v>
      </c>
      <c r="F25" s="9"/>
      <c r="G25" s="9"/>
      <c r="H25" s="35" t="e">
        <f>G25/F25*100</f>
        <v>#DIV/0!</v>
      </c>
    </row>
    <row r="26" spans="3:8" s="42" customFormat="1" ht="30">
      <c r="C26" s="16" t="s">
        <v>71</v>
      </c>
      <c r="D26" s="12" t="s">
        <v>3</v>
      </c>
      <c r="E26" s="12" t="s">
        <v>9</v>
      </c>
      <c r="F26" s="9">
        <v>245.2</v>
      </c>
      <c r="G26" s="9">
        <v>182.2</v>
      </c>
      <c r="H26" s="35">
        <f>G26/F26*100</f>
        <v>74.306688417618275</v>
      </c>
    </row>
    <row r="27" spans="3:8" ht="5.25" customHeight="1">
      <c r="C27" s="17"/>
      <c r="D27" s="8"/>
      <c r="E27" s="8"/>
      <c r="F27" s="6"/>
      <c r="G27" s="6"/>
      <c r="H27" s="33"/>
    </row>
    <row r="28" spans="3:8" ht="20.25" customHeight="1">
      <c r="C28" s="18" t="s">
        <v>34</v>
      </c>
      <c r="D28" s="19" t="s">
        <v>10</v>
      </c>
      <c r="E28" s="19"/>
      <c r="F28" s="6">
        <f>SUM(F29:F32)</f>
        <v>39492.699999999997</v>
      </c>
      <c r="G28" s="6">
        <f>SUM(G29:G32)</f>
        <v>18410.700000000004</v>
      </c>
      <c r="H28" s="34">
        <f>G28/F28*100</f>
        <v>46.617982563866249</v>
      </c>
    </row>
    <row r="29" spans="3:8">
      <c r="C29" s="57" t="s">
        <v>72</v>
      </c>
      <c r="D29" s="20" t="s">
        <v>10</v>
      </c>
      <c r="E29" s="20" t="s">
        <v>4</v>
      </c>
      <c r="F29" s="9">
        <v>2260</v>
      </c>
      <c r="G29" s="9">
        <v>1400.7</v>
      </c>
      <c r="H29" s="35">
        <f>G29/F29*100</f>
        <v>61.977876106194699</v>
      </c>
    </row>
    <row r="30" spans="3:8" ht="15" customHeight="1">
      <c r="C30" s="11" t="s">
        <v>12</v>
      </c>
      <c r="D30" s="12" t="s">
        <v>10</v>
      </c>
      <c r="E30" s="12" t="s">
        <v>13</v>
      </c>
      <c r="F30" s="9">
        <v>8192.4</v>
      </c>
      <c r="G30" s="9">
        <v>2880.4</v>
      </c>
      <c r="H30" s="35">
        <f>G30/F30*100</f>
        <v>35.159416044138474</v>
      </c>
    </row>
    <row r="31" spans="3:8" ht="15" customHeight="1">
      <c r="C31" s="11" t="s">
        <v>51</v>
      </c>
      <c r="D31" s="12" t="s">
        <v>10</v>
      </c>
      <c r="E31" s="12" t="s">
        <v>8</v>
      </c>
      <c r="F31" s="9">
        <v>27613.1</v>
      </c>
      <c r="G31" s="9">
        <v>13090.7</v>
      </c>
      <c r="H31" s="35">
        <f t="shared" ref="H31:H32" si="1">G31/F31*100</f>
        <v>47.407571044178312</v>
      </c>
    </row>
    <row r="32" spans="3:8" ht="15" customHeight="1">
      <c r="C32" s="21" t="s">
        <v>21</v>
      </c>
      <c r="D32" s="22" t="s">
        <v>10</v>
      </c>
      <c r="E32" s="22" t="s">
        <v>6</v>
      </c>
      <c r="F32" s="9">
        <v>1427.2</v>
      </c>
      <c r="G32" s="9">
        <v>1038.9000000000001</v>
      </c>
      <c r="H32" s="35">
        <f t="shared" si="1"/>
        <v>72.792881165919283</v>
      </c>
    </row>
    <row r="33" spans="3:8" ht="4.5" customHeight="1">
      <c r="C33" s="21"/>
      <c r="D33" s="22"/>
      <c r="E33" s="22"/>
      <c r="F33" s="6"/>
      <c r="G33" s="6"/>
      <c r="H33" s="33"/>
    </row>
    <row r="34" spans="3:8" ht="17.25" customHeight="1">
      <c r="C34" s="23" t="s">
        <v>41</v>
      </c>
      <c r="D34" s="24" t="s">
        <v>4</v>
      </c>
      <c r="E34" s="24"/>
      <c r="F34" s="6">
        <f>F36+F35+F37</f>
        <v>71203.899999999994</v>
      </c>
      <c r="G34" s="6">
        <f>G36+G35+G37</f>
        <v>49673.1</v>
      </c>
      <c r="H34" s="34">
        <f>G34/F34*100</f>
        <v>69.761768667165697</v>
      </c>
    </row>
    <row r="35" spans="3:8" ht="17.25" customHeight="1">
      <c r="C35" s="21" t="s">
        <v>62</v>
      </c>
      <c r="D35" s="22" t="s">
        <v>4</v>
      </c>
      <c r="E35" s="22" t="s">
        <v>1</v>
      </c>
      <c r="F35" s="9">
        <v>62942.5</v>
      </c>
      <c r="G35" s="9">
        <v>48079.7</v>
      </c>
      <c r="H35" s="35">
        <f>G35/F35*100</f>
        <v>76.386702148786583</v>
      </c>
    </row>
    <row r="36" spans="3:8" ht="14.25" customHeight="1">
      <c r="C36" s="21" t="s">
        <v>43</v>
      </c>
      <c r="D36" s="22" t="s">
        <v>4</v>
      </c>
      <c r="E36" s="22" t="s">
        <v>2</v>
      </c>
      <c r="F36" s="9">
        <v>8261.4</v>
      </c>
      <c r="G36" s="9">
        <v>1593.4</v>
      </c>
      <c r="H36" s="35">
        <f>G36/F36*100</f>
        <v>19.28728786888421</v>
      </c>
    </row>
    <row r="37" spans="3:8" ht="17.25" hidden="1" customHeight="1">
      <c r="C37" s="21" t="s">
        <v>65</v>
      </c>
      <c r="D37" s="22" t="s">
        <v>4</v>
      </c>
      <c r="E37" s="22" t="s">
        <v>3</v>
      </c>
      <c r="F37" s="52"/>
      <c r="G37" s="52"/>
      <c r="H37" s="53" t="e">
        <f>G37/F37*100</f>
        <v>#DIV/0!</v>
      </c>
    </row>
    <row r="38" spans="3:8" ht="4.5" customHeight="1">
      <c r="C38" s="21"/>
      <c r="D38" s="22"/>
      <c r="E38" s="22"/>
      <c r="F38" s="52"/>
      <c r="G38" s="52"/>
      <c r="H38" s="53"/>
    </row>
    <row r="39" spans="3:8" s="43" customFormat="1" ht="17.25" customHeight="1">
      <c r="C39" s="23" t="s">
        <v>69</v>
      </c>
      <c r="D39" s="24" t="s">
        <v>11</v>
      </c>
      <c r="E39" s="24"/>
      <c r="F39" s="54">
        <f>F40</f>
        <v>2170</v>
      </c>
      <c r="G39" s="54">
        <f>G40</f>
        <v>1593.5</v>
      </c>
      <c r="H39" s="53">
        <f t="shared" ref="H39:H40" si="2">G39/F39*100</f>
        <v>73.433179723502306</v>
      </c>
    </row>
    <row r="40" spans="3:8" ht="17.25" customHeight="1">
      <c r="C40" s="21" t="s">
        <v>70</v>
      </c>
      <c r="D40" s="22" t="s">
        <v>11</v>
      </c>
      <c r="E40" s="22" t="s">
        <v>4</v>
      </c>
      <c r="F40" s="52">
        <v>2170</v>
      </c>
      <c r="G40" s="52">
        <v>1593.5</v>
      </c>
      <c r="H40" s="53">
        <f t="shared" si="2"/>
        <v>73.433179723502306</v>
      </c>
    </row>
    <row r="41" spans="3:8" ht="4.5" customHeight="1">
      <c r="C41" s="21"/>
      <c r="D41" s="22"/>
      <c r="E41" s="22"/>
      <c r="F41" s="6"/>
      <c r="G41" s="6"/>
      <c r="H41" s="33"/>
    </row>
    <row r="42" spans="3:8" ht="16.5" customHeight="1">
      <c r="C42" s="13" t="s">
        <v>35</v>
      </c>
      <c r="D42" s="14" t="s">
        <v>5</v>
      </c>
      <c r="E42" s="14"/>
      <c r="F42" s="6">
        <f>SUM(F43:F48)</f>
        <v>539279.69999999995</v>
      </c>
      <c r="G42" s="6">
        <f>SUM(G43:G48)</f>
        <v>408520.2</v>
      </c>
      <c r="H42" s="34">
        <f>G42/F42*100</f>
        <v>75.752934887035437</v>
      </c>
    </row>
    <row r="43" spans="3:8" ht="16.5" customHeight="1">
      <c r="C43" s="11" t="s">
        <v>18</v>
      </c>
      <c r="D43" s="12" t="s">
        <v>5</v>
      </c>
      <c r="E43" s="12" t="s">
        <v>1</v>
      </c>
      <c r="F43" s="9">
        <v>172320.7</v>
      </c>
      <c r="G43" s="9">
        <v>129835.1</v>
      </c>
      <c r="H43" s="35">
        <f>G43/F43*100</f>
        <v>75.345039800790033</v>
      </c>
    </row>
    <row r="44" spans="3:8" ht="16.5" customHeight="1">
      <c r="C44" s="21" t="s">
        <v>14</v>
      </c>
      <c r="D44" s="22" t="s">
        <v>5</v>
      </c>
      <c r="E44" s="22" t="s">
        <v>2</v>
      </c>
      <c r="F44" s="9">
        <v>329124.8</v>
      </c>
      <c r="G44" s="9">
        <v>253570.2</v>
      </c>
      <c r="H44" s="35">
        <f t="shared" ref="H44:H48" si="3">G44/F44*100</f>
        <v>77.043783999261066</v>
      </c>
    </row>
    <row r="45" spans="3:8" ht="15.75" customHeight="1">
      <c r="C45" s="21" t="s">
        <v>66</v>
      </c>
      <c r="D45" s="22" t="s">
        <v>5</v>
      </c>
      <c r="E45" s="22" t="s">
        <v>3</v>
      </c>
      <c r="F45" s="9">
        <v>25405.3</v>
      </c>
      <c r="G45" s="9">
        <v>18404.2</v>
      </c>
      <c r="H45" s="35">
        <f t="shared" si="3"/>
        <v>72.442364388533107</v>
      </c>
    </row>
    <row r="46" spans="3:8" ht="16.5" hidden="1" customHeight="1">
      <c r="C46" s="7" t="s">
        <v>15</v>
      </c>
      <c r="D46" s="8" t="s">
        <v>5</v>
      </c>
      <c r="E46" s="12" t="s">
        <v>4</v>
      </c>
      <c r="F46" s="9"/>
      <c r="G46" s="9"/>
      <c r="H46" s="35" t="e">
        <f t="shared" si="3"/>
        <v>#DIV/0!</v>
      </c>
    </row>
    <row r="47" spans="3:8" ht="16.5" customHeight="1">
      <c r="C47" s="21" t="s">
        <v>19</v>
      </c>
      <c r="D47" s="22" t="s">
        <v>5</v>
      </c>
      <c r="E47" s="22" t="s">
        <v>5</v>
      </c>
      <c r="F47" s="9">
        <v>2220.1999999999998</v>
      </c>
      <c r="G47" s="9">
        <v>1615.6</v>
      </c>
      <c r="H47" s="35">
        <f t="shared" si="3"/>
        <v>72.768219079362211</v>
      </c>
    </row>
    <row r="48" spans="3:8" ht="16.5" customHeight="1">
      <c r="C48" s="21" t="s">
        <v>16</v>
      </c>
      <c r="D48" s="22" t="s">
        <v>5</v>
      </c>
      <c r="E48" s="22" t="s">
        <v>8</v>
      </c>
      <c r="F48" s="9">
        <v>10208.700000000001</v>
      </c>
      <c r="G48" s="9">
        <v>5095.1000000000004</v>
      </c>
      <c r="H48" s="35">
        <f t="shared" si="3"/>
        <v>49.90939100962904</v>
      </c>
    </row>
    <row r="49" spans="2:8" ht="4.5" customHeight="1">
      <c r="C49" s="11"/>
      <c r="D49" s="20"/>
      <c r="E49" s="20"/>
      <c r="F49" s="6"/>
      <c r="G49" s="6"/>
      <c r="H49" s="33"/>
    </row>
    <row r="50" spans="2:8" ht="17.25" customHeight="1">
      <c r="C50" s="23" t="s">
        <v>47</v>
      </c>
      <c r="D50" s="24" t="s">
        <v>13</v>
      </c>
      <c r="E50" s="24"/>
      <c r="F50" s="6">
        <f>F51</f>
        <v>90453.7</v>
      </c>
      <c r="G50" s="6">
        <f>G51</f>
        <v>69401.600000000006</v>
      </c>
      <c r="H50" s="34">
        <f>G50/F50*100</f>
        <v>76.726104073133556</v>
      </c>
    </row>
    <row r="51" spans="2:8" ht="17.25" customHeight="1">
      <c r="C51" s="21" t="s">
        <v>17</v>
      </c>
      <c r="D51" s="22" t="s">
        <v>13</v>
      </c>
      <c r="E51" s="22" t="s">
        <v>1</v>
      </c>
      <c r="F51" s="52">
        <v>90453.7</v>
      </c>
      <c r="G51" s="52">
        <v>69401.600000000006</v>
      </c>
      <c r="H51" s="53">
        <f>G51/F51*100</f>
        <v>76.726104073133556</v>
      </c>
    </row>
    <row r="52" spans="2:8" ht="4.5" customHeight="1">
      <c r="C52" s="21"/>
      <c r="D52" s="22"/>
      <c r="E52" s="22"/>
      <c r="F52" s="6"/>
      <c r="G52" s="6"/>
      <c r="H52" s="33"/>
    </row>
    <row r="53" spans="2:8" ht="15.75" customHeight="1">
      <c r="C53" s="15" t="s">
        <v>36</v>
      </c>
      <c r="D53" s="5" t="s">
        <v>9</v>
      </c>
      <c r="E53" s="25"/>
      <c r="F53" s="6">
        <f>SUM(F54:F58)</f>
        <v>23109.5</v>
      </c>
      <c r="G53" s="6">
        <f>SUM(G54:G58)</f>
        <v>13404</v>
      </c>
      <c r="H53" s="34">
        <f>G53/F53*100</f>
        <v>58.002120340119866</v>
      </c>
    </row>
    <row r="54" spans="2:8" ht="15.75" customHeight="1">
      <c r="C54" s="26" t="s">
        <v>23</v>
      </c>
      <c r="D54" s="8" t="s">
        <v>9</v>
      </c>
      <c r="E54" s="8" t="s">
        <v>1</v>
      </c>
      <c r="F54" s="9">
        <v>938.8</v>
      </c>
      <c r="G54" s="9">
        <v>649.9</v>
      </c>
      <c r="H54" s="35">
        <f>G54/F54*100</f>
        <v>69.226672347677891</v>
      </c>
    </row>
    <row r="55" spans="2:8" s="42" customFormat="1" ht="15.75" customHeight="1">
      <c r="C55" s="21" t="s">
        <v>26</v>
      </c>
      <c r="D55" s="27" t="s">
        <v>9</v>
      </c>
      <c r="E55" s="27" t="s">
        <v>3</v>
      </c>
      <c r="F55" s="9">
        <v>6249.2</v>
      </c>
      <c r="G55" s="9">
        <v>1879.6</v>
      </c>
      <c r="H55" s="35">
        <f t="shared" ref="H55:H58" si="4">G55/F55*100</f>
        <v>30.077449913588939</v>
      </c>
    </row>
    <row r="56" spans="2:8" ht="15" customHeight="1">
      <c r="C56" s="11" t="s">
        <v>37</v>
      </c>
      <c r="D56" s="22" t="s">
        <v>9</v>
      </c>
      <c r="E56" s="22" t="s">
        <v>10</v>
      </c>
      <c r="F56" s="9">
        <v>13028.5</v>
      </c>
      <c r="G56" s="9">
        <v>9010.2999999999993</v>
      </c>
      <c r="H56" s="35">
        <f t="shared" si="4"/>
        <v>69.158383543769418</v>
      </c>
    </row>
    <row r="57" spans="2:8" ht="15.75" hidden="1" customHeight="1">
      <c r="C57" s="11" t="s">
        <v>50</v>
      </c>
      <c r="D57" s="22" t="s">
        <v>9</v>
      </c>
      <c r="E57" s="22" t="s">
        <v>11</v>
      </c>
      <c r="F57" s="9"/>
      <c r="G57" s="9"/>
      <c r="H57" s="35" t="e">
        <f t="shared" si="4"/>
        <v>#DIV/0!</v>
      </c>
    </row>
    <row r="58" spans="2:8" ht="15.75" customHeight="1">
      <c r="C58" s="11" t="s">
        <v>50</v>
      </c>
      <c r="D58" s="22" t="s">
        <v>9</v>
      </c>
      <c r="E58" s="22" t="s">
        <v>11</v>
      </c>
      <c r="F58" s="9">
        <v>2893</v>
      </c>
      <c r="G58" s="51">
        <v>1864.2</v>
      </c>
      <c r="H58" s="35">
        <f t="shared" si="4"/>
        <v>64.438299343242306</v>
      </c>
    </row>
    <row r="59" spans="2:8" ht="4.5" customHeight="1">
      <c r="B59" s="44"/>
      <c r="C59" s="17"/>
      <c r="D59" s="8"/>
      <c r="E59" s="22"/>
      <c r="F59" s="6"/>
      <c r="G59" s="6"/>
      <c r="H59" s="33"/>
    </row>
    <row r="60" spans="2:8" ht="18" customHeight="1">
      <c r="B60" s="44"/>
      <c r="C60" s="28" t="s">
        <v>48</v>
      </c>
      <c r="D60" s="5" t="s">
        <v>20</v>
      </c>
      <c r="E60" s="24"/>
      <c r="F60" s="6">
        <f>SUM(F61:F62)</f>
        <v>4816.6000000000004</v>
      </c>
      <c r="G60" s="6">
        <f>SUM(G61:G62)</f>
        <v>2454.8000000000002</v>
      </c>
      <c r="H60" s="34">
        <f>G60/F60*100</f>
        <v>50.965411285969353</v>
      </c>
    </row>
    <row r="61" spans="2:8" ht="15" customHeight="1">
      <c r="B61" s="44"/>
      <c r="C61" s="17" t="s">
        <v>40</v>
      </c>
      <c r="D61" s="8" t="s">
        <v>20</v>
      </c>
      <c r="E61" s="22" t="s">
        <v>1</v>
      </c>
      <c r="F61" s="9">
        <v>350</v>
      </c>
      <c r="G61" s="9">
        <v>260.3</v>
      </c>
      <c r="H61" s="35">
        <f>G61/F61*100</f>
        <v>74.371428571428581</v>
      </c>
    </row>
    <row r="62" spans="2:8" ht="13.5" customHeight="1">
      <c r="B62" s="44"/>
      <c r="C62" s="17" t="s">
        <v>44</v>
      </c>
      <c r="D62" s="8" t="s">
        <v>20</v>
      </c>
      <c r="E62" s="22" t="s">
        <v>2</v>
      </c>
      <c r="F62" s="9">
        <v>4466.6000000000004</v>
      </c>
      <c r="G62" s="9">
        <v>2194.5</v>
      </c>
      <c r="H62" s="35">
        <f>G62/F62*100</f>
        <v>49.131330318362956</v>
      </c>
    </row>
    <row r="63" spans="2:8" ht="5.25" hidden="1" customHeight="1">
      <c r="B63" s="44"/>
      <c r="C63" s="17"/>
      <c r="D63" s="8"/>
      <c r="E63" s="22"/>
      <c r="F63" s="6"/>
      <c r="G63" s="6"/>
      <c r="H63" s="33"/>
    </row>
    <row r="64" spans="2:8" s="43" customFormat="1" ht="16.5" hidden="1" customHeight="1">
      <c r="B64" s="45"/>
      <c r="C64" s="28" t="s">
        <v>53</v>
      </c>
      <c r="D64" s="5" t="s">
        <v>45</v>
      </c>
      <c r="E64" s="24"/>
      <c r="F64" s="6">
        <f>F65</f>
        <v>0</v>
      </c>
      <c r="G64" s="6">
        <f>G65</f>
        <v>0</v>
      </c>
      <c r="H64" s="34" t="e">
        <f>G64/F64*100</f>
        <v>#DIV/0!</v>
      </c>
    </row>
    <row r="65" spans="2:8" ht="16.5" hidden="1" customHeight="1">
      <c r="B65" s="44"/>
      <c r="C65" s="17" t="s">
        <v>54</v>
      </c>
      <c r="D65" s="8" t="s">
        <v>45</v>
      </c>
      <c r="E65" s="22" t="s">
        <v>1</v>
      </c>
      <c r="F65" s="9"/>
      <c r="G65" s="9"/>
      <c r="H65" s="35" t="e">
        <f>G65/F65*100</f>
        <v>#DIV/0!</v>
      </c>
    </row>
    <row r="66" spans="2:8" ht="3.75" customHeight="1">
      <c r="B66" s="44"/>
      <c r="C66" s="17"/>
      <c r="D66" s="8"/>
      <c r="E66" s="22"/>
      <c r="F66" s="6"/>
      <c r="G66" s="6"/>
      <c r="H66" s="33"/>
    </row>
    <row r="67" spans="2:8" ht="27.75" customHeight="1">
      <c r="B67" s="44"/>
      <c r="C67" s="29" t="s">
        <v>49</v>
      </c>
      <c r="D67" s="24" t="s">
        <v>29</v>
      </c>
      <c r="E67" s="24"/>
      <c r="F67" s="6">
        <f>SUM(F68:F70)</f>
        <v>27523.8</v>
      </c>
      <c r="G67" s="6">
        <f>SUM(G68:G70)</f>
        <v>20952.900000000001</v>
      </c>
      <c r="H67" s="34">
        <f>G67/F67*100</f>
        <v>76.12647962853967</v>
      </c>
    </row>
    <row r="68" spans="2:8" s="43" customFormat="1" ht="28.5" customHeight="1">
      <c r="B68" s="45"/>
      <c r="C68" s="37" t="s">
        <v>39</v>
      </c>
      <c r="D68" s="38" t="s">
        <v>29</v>
      </c>
      <c r="E68" s="38" t="s">
        <v>1</v>
      </c>
      <c r="F68" s="39">
        <v>3914.6</v>
      </c>
      <c r="G68" s="39">
        <v>2936</v>
      </c>
      <c r="H68" s="35">
        <f>G68/F68*100</f>
        <v>75.001277269708282</v>
      </c>
    </row>
    <row r="69" spans="2:8" s="43" customFormat="1" hidden="1">
      <c r="B69" s="46"/>
      <c r="C69" s="21" t="s">
        <v>52</v>
      </c>
      <c r="D69" s="22" t="s">
        <v>29</v>
      </c>
      <c r="E69" s="22" t="s">
        <v>2</v>
      </c>
      <c r="F69" s="9"/>
      <c r="G69" s="9"/>
      <c r="H69" s="35" t="e">
        <f t="shared" ref="H69:H70" si="5">G69/F69*100</f>
        <v>#DIV/0!</v>
      </c>
    </row>
    <row r="70" spans="2:8" s="43" customFormat="1">
      <c r="B70" s="45"/>
      <c r="C70" s="21" t="s">
        <v>60</v>
      </c>
      <c r="D70" s="22" t="s">
        <v>29</v>
      </c>
      <c r="E70" s="22" t="s">
        <v>3</v>
      </c>
      <c r="F70" s="9">
        <v>23609.200000000001</v>
      </c>
      <c r="G70" s="9">
        <v>18016.900000000001</v>
      </c>
      <c r="H70" s="35">
        <f t="shared" si="5"/>
        <v>76.313047456076447</v>
      </c>
    </row>
    <row r="71" spans="2:8" ht="8.25" customHeight="1">
      <c r="B71" s="44"/>
      <c r="C71" s="26"/>
      <c r="D71" s="22"/>
      <c r="E71" s="22"/>
      <c r="F71" s="6"/>
      <c r="G71" s="6"/>
      <c r="H71" s="33"/>
    </row>
    <row r="72" spans="2:8" s="43" customFormat="1">
      <c r="B72" s="45"/>
      <c r="C72" s="30" t="s">
        <v>24</v>
      </c>
      <c r="D72" s="5"/>
      <c r="E72" s="8"/>
      <c r="F72" s="6">
        <f>F67+F64+F60+F53+F50+F42+F34+F28+F24+F21+F11+F39</f>
        <v>862621.39999999979</v>
      </c>
      <c r="G72" s="6">
        <f>G67+G64+G60+G53+G50+G42+G34+G28+G24+G21+G11+G39</f>
        <v>631839.99999999988</v>
      </c>
      <c r="H72" s="34">
        <f>G72/F72*100</f>
        <v>73.246501883676899</v>
      </c>
    </row>
    <row r="73" spans="2:8">
      <c r="D73" s="47"/>
      <c r="E73" s="48"/>
      <c r="F73" s="49"/>
    </row>
    <row r="74" spans="2:8">
      <c r="D74" s="47"/>
      <c r="E74" s="47"/>
      <c r="F74" s="49"/>
    </row>
    <row r="75" spans="2:8">
      <c r="D75" s="47"/>
      <c r="E75" s="47"/>
      <c r="F75" s="49"/>
    </row>
    <row r="76" spans="2:8">
      <c r="E76" s="47"/>
      <c r="F76" s="49"/>
    </row>
    <row r="77" spans="2:8">
      <c r="F77" s="49"/>
    </row>
    <row r="78" spans="2:8">
      <c r="F78" s="49"/>
    </row>
    <row r="79" spans="2:8">
      <c r="F79" s="49"/>
    </row>
    <row r="80" spans="2:8">
      <c r="C80" s="32" t="s">
        <v>25</v>
      </c>
      <c r="F80" s="49"/>
    </row>
    <row r="81" spans="6:6">
      <c r="F81" s="49"/>
    </row>
    <row r="82" spans="6:6">
      <c r="F82" s="49"/>
    </row>
    <row r="83" spans="6:6">
      <c r="F83" s="49"/>
    </row>
    <row r="84" spans="6:6">
      <c r="F84" s="49"/>
    </row>
    <row r="85" spans="6:6">
      <c r="F85" s="49"/>
    </row>
    <row r="86" spans="6:6">
      <c r="F86" s="49"/>
    </row>
    <row r="87" spans="6:6">
      <c r="F87" s="49"/>
    </row>
    <row r="88" spans="6:6">
      <c r="F88" s="49"/>
    </row>
    <row r="89" spans="6:6">
      <c r="F89" s="49"/>
    </row>
    <row r="90" spans="6:6">
      <c r="F90" s="49"/>
    </row>
    <row r="91" spans="6:6">
      <c r="F91" s="49"/>
    </row>
    <row r="92" spans="6:6">
      <c r="F92" s="49"/>
    </row>
    <row r="93" spans="6:6">
      <c r="F93" s="49"/>
    </row>
    <row r="94" spans="6:6">
      <c r="F94" s="49"/>
    </row>
    <row r="95" spans="6:6">
      <c r="F95" s="49"/>
    </row>
    <row r="96" spans="6:6">
      <c r="F96" s="49"/>
    </row>
    <row r="97" spans="6:6">
      <c r="F97" s="49"/>
    </row>
    <row r="98" spans="6:6">
      <c r="F98" s="49"/>
    </row>
    <row r="99" spans="6:6">
      <c r="F99" s="49"/>
    </row>
    <row r="100" spans="6:6">
      <c r="F100" s="49"/>
    </row>
    <row r="101" spans="6:6">
      <c r="F101" s="49"/>
    </row>
    <row r="102" spans="6:6">
      <c r="F102" s="49"/>
    </row>
    <row r="103" spans="6:6">
      <c r="F103" s="49"/>
    </row>
    <row r="104" spans="6:6">
      <c r="F104" s="49"/>
    </row>
    <row r="105" spans="6:6">
      <c r="F105" s="49"/>
    </row>
    <row r="106" spans="6:6">
      <c r="F106" s="49"/>
    </row>
    <row r="107" spans="6:6">
      <c r="F107" s="49"/>
    </row>
    <row r="108" spans="6:6">
      <c r="F108" s="49"/>
    </row>
    <row r="109" spans="6:6">
      <c r="F109" s="49"/>
    </row>
    <row r="110" spans="6:6">
      <c r="F110" s="49"/>
    </row>
    <row r="111" spans="6:6">
      <c r="F111" s="49"/>
    </row>
    <row r="112" spans="6:6">
      <c r="F112" s="49"/>
    </row>
    <row r="113" spans="6:6">
      <c r="F113" s="49"/>
    </row>
    <row r="114" spans="6:6">
      <c r="F114" s="49"/>
    </row>
    <row r="115" spans="6:6">
      <c r="F115" s="49"/>
    </row>
    <row r="116" spans="6:6">
      <c r="F116" s="49"/>
    </row>
    <row r="117" spans="6:6">
      <c r="F117" s="49"/>
    </row>
    <row r="118" spans="6:6">
      <c r="F118" s="49"/>
    </row>
    <row r="119" spans="6:6">
      <c r="F119" s="49"/>
    </row>
    <row r="120" spans="6:6">
      <c r="F120" s="49"/>
    </row>
    <row r="121" spans="6:6">
      <c r="F121" s="49"/>
    </row>
  </sheetData>
  <mergeCells count="2">
    <mergeCell ref="C7:H7"/>
    <mergeCell ref="D6:H6"/>
  </mergeCells>
  <pageMargins left="0.55118110236220474" right="0" top="0.98425196850393704" bottom="0.39370078740157483" header="0.51181102362204722" footer="0.51181102362204722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постан.</vt:lpstr>
      <vt:lpstr>'к постан.'!Область_печати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2021-10-07T06:57:38Z</cp:lastPrinted>
  <dcterms:created xsi:type="dcterms:W3CDTF">2004-09-08T09:13:27Z</dcterms:created>
  <dcterms:modified xsi:type="dcterms:W3CDTF">2021-10-12T12:46:59Z</dcterms:modified>
</cp:coreProperties>
</file>