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22932" windowHeight="948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I13" i="1"/>
  <c r="D12"/>
  <c r="G18"/>
  <c r="G17" s="1"/>
  <c r="E14"/>
  <c r="F14"/>
  <c r="G14"/>
  <c r="H14"/>
  <c r="E17"/>
  <c r="F17"/>
  <c r="H17"/>
  <c r="J17"/>
  <c r="I17" s="1"/>
  <c r="G11"/>
  <c r="G10" s="1"/>
  <c r="D15"/>
  <c r="D16"/>
  <c r="D18"/>
  <c r="D17" s="1"/>
  <c r="J14" l="1"/>
  <c r="I14"/>
  <c r="I11"/>
  <c r="J11"/>
  <c r="J10" s="1"/>
  <c r="E11"/>
  <c r="E10" s="1"/>
  <c r="F11"/>
  <c r="F10" s="1"/>
  <c r="H11"/>
  <c r="H10" s="1"/>
  <c r="D13"/>
  <c r="I10" l="1"/>
  <c r="D11"/>
  <c r="D10" s="1"/>
  <c r="D14"/>
</calcChain>
</file>

<file path=xl/sharedStrings.xml><?xml version="1.0" encoding="utf-8"?>
<sst xmlns="http://schemas.openxmlformats.org/spreadsheetml/2006/main" count="31" uniqueCount="29">
  <si>
    <t>МУНИЦИПАЛЬНАЯ ИНВЕСТИЦИОННАЯ ПРОГРАММА</t>
  </si>
  <si>
    <t>МО «Красноборский муниципальный район»</t>
  </si>
  <si>
    <t xml:space="preserve">Наименование </t>
  </si>
  <si>
    <t>Год начала строительства объекта и предполагаемый срок ввода в эксплуатацию</t>
  </si>
  <si>
    <t>(рублей)</t>
  </si>
  <si>
    <t>в том числе по источникам финансирования</t>
  </si>
  <si>
    <t xml:space="preserve">Бюджетные ассигнования </t>
  </si>
  <si>
    <t>ФБ</t>
  </si>
  <si>
    <t>ОБ</t>
  </si>
  <si>
    <t>МБ</t>
  </si>
  <si>
    <t>на 2022 - 2024 гг.</t>
  </si>
  <si>
    <t xml:space="preserve">Муниципальная программа "Программа комплексного развития систем транспортной и социальной инфраструктуры в Красноборском районе (2021-2030 годы)"   </t>
  </si>
  <si>
    <t>Разработка обоснований инвестиций, осуществляемых в инвестиционные проекты по созданию объектов капитального строительства в отношении которых планируется заключение контрактов, предметом которых является одновременно выполнение работ по проектированию, строительству и вводу в эксплуатацию объектов капитального строительства и проведение технологического и ценового аудита</t>
  </si>
  <si>
    <t>Приобретение жилых помещений у лиц, не являющихся застройщиками домов, в которых расположены эти помещения входящие в аварийный жилищный фонд, в соответствии со статьей 32 Жилищного кодекса Российской Федерации</t>
  </si>
  <si>
    <t xml:space="preserve">Муниципальная программа "Комплексное развитие систем коммунальной инфраструктуры в Красноборском районе (2020-2030 гг.)" </t>
  </si>
  <si>
    <t>Разработка проектно-сметной документации по объекту "Установка станции водоочистки, насосной станции и реконструкция водопроводных сетей с. Красноборск"</t>
  </si>
  <si>
    <t>Муниципальная программа "Комплексное развитие сельских территорий муниципального образования "Красноборский муниципальный район"</t>
  </si>
  <si>
    <t>Разработка проектно-сметной документации на строительство и реконструкцию (модернизацию) объектов водоотведения в с. Красноборск Красноборского района Архангельской области</t>
  </si>
  <si>
    <t>2023/2024</t>
  </si>
  <si>
    <t xml:space="preserve">Бюджетные ассигнования на 2022 г. </t>
  </si>
  <si>
    <t>2023 год</t>
  </si>
  <si>
    <t>2024 год</t>
  </si>
  <si>
    <t>ВСЕГО по муниципальной инвестиционной программе</t>
  </si>
  <si>
    <t>2022/2024</t>
  </si>
  <si>
    <t>ВБ</t>
  </si>
  <si>
    <t>2021/2022</t>
  </si>
  <si>
    <t xml:space="preserve">Общая стоимость выполнения работ </t>
  </si>
  <si>
    <t>Строительство детского сада "Золушка" в с.Черевково Красноборского района Архангельской области</t>
  </si>
  <si>
    <t xml:space="preserve">Утверждена                                                                            постановлением администрации                                                            МО "Красноборский муниципальный район"                                      от 27 декабря 2021 года № 997 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</si>
</sst>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justify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center" wrapText="1"/>
    </xf>
    <xf numFmtId="0" fontId="7" fillId="0" borderId="0" xfId="0" applyFont="1"/>
    <xf numFmtId="0" fontId="7" fillId="0" borderId="1" xfId="1" applyFont="1" applyBorder="1" applyAlignment="1" applyProtection="1">
      <alignment horizontal="center" vertical="top" wrapText="1"/>
    </xf>
    <xf numFmtId="2" fontId="6" fillId="0" borderId="1" xfId="0" applyNumberFormat="1" applyFont="1" applyBorder="1" applyAlignment="1">
      <alignment vertical="top" wrapText="1"/>
    </xf>
    <xf numFmtId="0" fontId="8" fillId="0" borderId="0" xfId="0" applyFont="1" applyAlignment="1">
      <alignment horizontal="right" wrapText="1"/>
    </xf>
    <xf numFmtId="0" fontId="2" fillId="0" borderId="0" xfId="0" applyFont="1" applyAlignment="1">
      <alignment horizontal="justify"/>
    </xf>
    <xf numFmtId="0" fontId="0" fillId="0" borderId="0" xfId="0" applyAlignment="1"/>
    <xf numFmtId="0" fontId="9" fillId="0" borderId="0" xfId="0" applyFont="1" applyAlignment="1">
      <alignment horizontal="center"/>
    </xf>
    <xf numFmtId="0" fontId="10" fillId="0" borderId="0" xfId="0" applyFont="1" applyAlignment="1"/>
    <xf numFmtId="0" fontId="4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84"/>
  <sheetViews>
    <sheetView tabSelected="1" view="pageBreakPreview" zoomScale="60" zoomScaleNormal="75" workbookViewId="0">
      <selection activeCell="C150" sqref="C150"/>
    </sheetView>
  </sheetViews>
  <sheetFormatPr defaultRowHeight="14.4"/>
  <cols>
    <col min="1" max="1" width="62.109375" customWidth="1"/>
    <col min="2" max="2" width="23.33203125" customWidth="1"/>
    <col min="3" max="3" width="21.109375" customWidth="1"/>
    <col min="4" max="4" width="17" customWidth="1"/>
    <col min="5" max="5" width="16.33203125" customWidth="1"/>
    <col min="6" max="6" width="14.5546875" customWidth="1"/>
    <col min="7" max="7" width="12.6640625" customWidth="1"/>
    <col min="8" max="8" width="13.44140625" customWidth="1"/>
    <col min="9" max="9" width="15.5546875" customWidth="1"/>
    <col min="10" max="10" width="17.88671875" customWidth="1"/>
  </cols>
  <sheetData>
    <row r="1" spans="1:10" ht="64.95" customHeight="1">
      <c r="G1" s="13" t="s">
        <v>28</v>
      </c>
      <c r="H1" s="13"/>
      <c r="I1" s="13"/>
      <c r="J1" s="13"/>
    </row>
    <row r="2" spans="1:10" ht="21">
      <c r="A2" s="16" t="s">
        <v>0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21">
      <c r="A3" s="16" t="s">
        <v>1</v>
      </c>
      <c r="B3" s="17"/>
      <c r="C3" s="17"/>
      <c r="D3" s="17"/>
      <c r="E3" s="17"/>
      <c r="F3" s="17"/>
      <c r="G3" s="17"/>
      <c r="H3" s="17"/>
      <c r="I3" s="17"/>
      <c r="J3" s="17"/>
    </row>
    <row r="4" spans="1:10" ht="21">
      <c r="A4" s="16" t="s">
        <v>10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ht="18">
      <c r="A5" s="1"/>
    </row>
    <row r="6" spans="1:10" ht="135.6" customHeight="1">
      <c r="A6" s="27" t="s">
        <v>2</v>
      </c>
      <c r="B6" s="27" t="s">
        <v>3</v>
      </c>
      <c r="C6" s="11" t="s">
        <v>26</v>
      </c>
      <c r="D6" s="4" t="s">
        <v>19</v>
      </c>
      <c r="E6" s="27" t="s">
        <v>5</v>
      </c>
      <c r="F6" s="27"/>
      <c r="G6" s="27"/>
      <c r="H6" s="27"/>
      <c r="I6" s="27" t="s">
        <v>6</v>
      </c>
      <c r="J6" s="27"/>
    </row>
    <row r="7" spans="1:10">
      <c r="A7" s="27"/>
      <c r="B7" s="27"/>
      <c r="C7" s="4" t="s">
        <v>4</v>
      </c>
      <c r="D7" s="4" t="s">
        <v>4</v>
      </c>
      <c r="E7" s="27"/>
      <c r="F7" s="27"/>
      <c r="G7" s="27"/>
      <c r="H7" s="27"/>
      <c r="I7" s="27" t="s">
        <v>4</v>
      </c>
      <c r="J7" s="27"/>
    </row>
    <row r="8" spans="1:10">
      <c r="A8" s="27"/>
      <c r="B8" s="27"/>
      <c r="C8" s="5"/>
      <c r="D8" s="5"/>
      <c r="E8" s="4" t="s">
        <v>7</v>
      </c>
      <c r="F8" s="4" t="s">
        <v>8</v>
      </c>
      <c r="G8" s="4" t="s">
        <v>9</v>
      </c>
      <c r="H8" s="4" t="s">
        <v>24</v>
      </c>
      <c r="I8" s="4" t="s">
        <v>20</v>
      </c>
      <c r="J8" s="4" t="s">
        <v>21</v>
      </c>
    </row>
    <row r="9" spans="1:10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</row>
    <row r="10" spans="1:10" ht="18" customHeight="1">
      <c r="A10" s="24" t="s">
        <v>22</v>
      </c>
      <c r="B10" s="25"/>
      <c r="C10" s="26"/>
      <c r="D10" s="12">
        <f>SUM(D11+D14+D17)</f>
        <v>164267958</v>
      </c>
      <c r="E10" s="12">
        <f t="shared" ref="E10:J10" si="0">SUM(E11+E14+E17)</f>
        <v>106971000</v>
      </c>
      <c r="F10" s="12">
        <f t="shared" si="0"/>
        <v>50788100</v>
      </c>
      <c r="G10" s="12">
        <f t="shared" si="0"/>
        <v>3708858</v>
      </c>
      <c r="H10" s="12">
        <f t="shared" si="0"/>
        <v>2800000</v>
      </c>
      <c r="I10" s="12">
        <f t="shared" si="0"/>
        <v>172609400</v>
      </c>
      <c r="J10" s="12">
        <f t="shared" si="0"/>
        <v>236595509</v>
      </c>
    </row>
    <row r="11" spans="1:10" ht="45" customHeight="1">
      <c r="A11" s="18" t="s">
        <v>11</v>
      </c>
      <c r="B11" s="19"/>
      <c r="C11" s="19"/>
      <c r="D11" s="8">
        <f>SUM(D12:D13)</f>
        <v>43752100</v>
      </c>
      <c r="E11" s="8">
        <f t="shared" ref="E11:H11" si="1">SUM(E12:E13)</f>
        <v>0</v>
      </c>
      <c r="F11" s="8">
        <f t="shared" si="1"/>
        <v>42907100</v>
      </c>
      <c r="G11" s="8">
        <f t="shared" si="1"/>
        <v>845000</v>
      </c>
      <c r="H11" s="8">
        <f t="shared" si="1"/>
        <v>0</v>
      </c>
      <c r="I11" s="8">
        <f t="shared" ref="I11" si="2">SUM(I12:I13)</f>
        <v>172609400</v>
      </c>
      <c r="J11" s="8">
        <f t="shared" ref="J11" si="3">SUM(J12:J13)</f>
        <v>236595509</v>
      </c>
    </row>
    <row r="12" spans="1:10" ht="119.25" customHeight="1">
      <c r="A12" s="3" t="s">
        <v>12</v>
      </c>
      <c r="B12" s="6" t="s">
        <v>18</v>
      </c>
      <c r="C12" s="7">
        <v>0</v>
      </c>
      <c r="D12" s="7">
        <f>SUM(E12:H12)</f>
        <v>800000</v>
      </c>
      <c r="E12" s="7">
        <v>0</v>
      </c>
      <c r="F12" s="7">
        <v>0</v>
      </c>
      <c r="G12" s="7">
        <v>800000</v>
      </c>
      <c r="H12" s="7">
        <v>0</v>
      </c>
      <c r="I12" s="7">
        <v>800000</v>
      </c>
      <c r="J12" s="7">
        <v>800000</v>
      </c>
    </row>
    <row r="13" spans="1:10" ht="72" customHeight="1">
      <c r="A13" s="3" t="s">
        <v>13</v>
      </c>
      <c r="B13" s="6" t="s">
        <v>23</v>
      </c>
      <c r="C13" s="7">
        <v>0</v>
      </c>
      <c r="D13" s="7">
        <f>SUM(E13:H13)</f>
        <v>42952100</v>
      </c>
      <c r="E13" s="7">
        <v>0</v>
      </c>
      <c r="F13" s="7">
        <v>42907100</v>
      </c>
      <c r="G13" s="7">
        <v>45000</v>
      </c>
      <c r="H13" s="7">
        <v>0</v>
      </c>
      <c r="I13" s="7">
        <f xml:space="preserve"> 168195832+3432568+181000</f>
        <v>171809400</v>
      </c>
      <c r="J13" s="7">
        <v>235795509</v>
      </c>
    </row>
    <row r="14" spans="1:10" ht="31.2" customHeight="1">
      <c r="A14" s="18" t="s">
        <v>14</v>
      </c>
      <c r="B14" s="20"/>
      <c r="C14" s="20"/>
      <c r="D14" s="8">
        <f t="shared" ref="D14:D18" si="4">SUM(E14:H14)</f>
        <v>7885000</v>
      </c>
      <c r="E14" s="8">
        <f t="shared" ref="E14" si="5">SUM(E15:E16)</f>
        <v>0</v>
      </c>
      <c r="F14" s="8">
        <f t="shared" ref="F14" si="6">SUM(F15:F16)</f>
        <v>5700000</v>
      </c>
      <c r="G14" s="8">
        <f t="shared" ref="G14:H14" si="7">SUM(G15:G16)</f>
        <v>2185000</v>
      </c>
      <c r="H14" s="8">
        <f t="shared" si="7"/>
        <v>0</v>
      </c>
      <c r="I14" s="8">
        <f t="shared" ref="I14" si="8">SUM(I15:I16)</f>
        <v>0</v>
      </c>
      <c r="J14" s="8">
        <f t="shared" ref="J14" si="9">SUM(J15:J16)</f>
        <v>0</v>
      </c>
    </row>
    <row r="15" spans="1:10" ht="54" customHeight="1">
      <c r="A15" s="3" t="s">
        <v>15</v>
      </c>
      <c r="B15" s="6">
        <v>2022</v>
      </c>
      <c r="C15" s="7">
        <v>0</v>
      </c>
      <c r="D15" s="7">
        <f t="shared" si="4"/>
        <v>1900000</v>
      </c>
      <c r="E15" s="7">
        <v>0</v>
      </c>
      <c r="F15" s="7">
        <v>0</v>
      </c>
      <c r="G15" s="7">
        <v>1900000</v>
      </c>
      <c r="H15" s="7">
        <v>0</v>
      </c>
      <c r="I15" s="7">
        <v>0</v>
      </c>
      <c r="J15" s="7">
        <v>0</v>
      </c>
    </row>
    <row r="16" spans="1:10" ht="54" customHeight="1">
      <c r="A16" s="3" t="s">
        <v>17</v>
      </c>
      <c r="B16" s="6">
        <v>2022</v>
      </c>
      <c r="C16" s="7">
        <v>0</v>
      </c>
      <c r="D16" s="7">
        <f t="shared" si="4"/>
        <v>5985000</v>
      </c>
      <c r="E16" s="7">
        <v>0</v>
      </c>
      <c r="F16" s="7">
        <v>5700000</v>
      </c>
      <c r="G16" s="7">
        <v>285000</v>
      </c>
      <c r="H16" s="7">
        <v>0</v>
      </c>
      <c r="I16" s="7">
        <v>0</v>
      </c>
      <c r="J16" s="7">
        <v>0</v>
      </c>
    </row>
    <row r="17" spans="1:10" ht="31.2" customHeight="1">
      <c r="A17" s="21" t="s">
        <v>16</v>
      </c>
      <c r="B17" s="22"/>
      <c r="C17" s="23"/>
      <c r="D17" s="8">
        <f>SUM(D18)</f>
        <v>112630858</v>
      </c>
      <c r="E17" s="8">
        <f t="shared" ref="E17:H17" si="10">SUM(E18)</f>
        <v>106971000</v>
      </c>
      <c r="F17" s="8">
        <f t="shared" si="10"/>
        <v>2181000</v>
      </c>
      <c r="G17" s="8">
        <f t="shared" si="10"/>
        <v>678858</v>
      </c>
      <c r="H17" s="8">
        <f t="shared" si="10"/>
        <v>2800000</v>
      </c>
      <c r="I17" s="8">
        <f t="shared" ref="I17" si="11">SUM(J17:M17)</f>
        <v>0</v>
      </c>
      <c r="J17" s="8">
        <f t="shared" ref="J17" si="12">SUM(K17:N17)</f>
        <v>0</v>
      </c>
    </row>
    <row r="18" spans="1:10" ht="43.5" customHeight="1">
      <c r="A18" s="3" t="s">
        <v>27</v>
      </c>
      <c r="B18" s="6" t="s">
        <v>25</v>
      </c>
      <c r="C18" s="7">
        <v>135443454.30000001</v>
      </c>
      <c r="D18" s="7">
        <f t="shared" si="4"/>
        <v>112630858</v>
      </c>
      <c r="E18" s="9">
        <v>106971000</v>
      </c>
      <c r="F18" s="9">
        <v>2181000</v>
      </c>
      <c r="G18" s="9">
        <f>456120+222738</f>
        <v>678858</v>
      </c>
      <c r="H18" s="9">
        <v>2800000</v>
      </c>
      <c r="I18" s="7">
        <v>0</v>
      </c>
      <c r="J18" s="7">
        <v>0</v>
      </c>
    </row>
    <row r="19" spans="1:10">
      <c r="A19" s="2"/>
    </row>
    <row r="20" spans="1:10">
      <c r="A20" s="14"/>
      <c r="B20" s="15"/>
      <c r="C20" s="15"/>
      <c r="D20" s="15"/>
      <c r="E20" s="15"/>
      <c r="F20" s="15"/>
      <c r="G20" s="15"/>
      <c r="H20" s="15"/>
      <c r="I20" s="15"/>
      <c r="J20" s="15"/>
    </row>
    <row r="184" spans="16:16">
      <c r="P184" s="10"/>
    </row>
  </sheetData>
  <mergeCells count="14">
    <mergeCell ref="G1:J1"/>
    <mergeCell ref="A20:J20"/>
    <mergeCell ref="A4:J4"/>
    <mergeCell ref="A11:C11"/>
    <mergeCell ref="A14:C14"/>
    <mergeCell ref="A17:C17"/>
    <mergeCell ref="A10:C10"/>
    <mergeCell ref="A2:J2"/>
    <mergeCell ref="A3:J3"/>
    <mergeCell ref="A6:A8"/>
    <mergeCell ref="B6:B8"/>
    <mergeCell ref="E6:H7"/>
    <mergeCell ref="I6:J6"/>
    <mergeCell ref="I7:J7"/>
  </mergeCells>
  <hyperlinks>
    <hyperlink ref="C6" location="P183" display="P183"/>
  </hyperlink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2021-12-29T05:57:42Z</cp:lastPrinted>
  <dcterms:created xsi:type="dcterms:W3CDTF">2021-11-08T11:59:15Z</dcterms:created>
  <dcterms:modified xsi:type="dcterms:W3CDTF">2021-12-29T05:57:45Z</dcterms:modified>
</cp:coreProperties>
</file>