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576" windowHeight="9528"/>
  </bookViews>
  <sheets>
    <sheet name="Лист1" sheetId="1" r:id="rId1"/>
  </sheets>
  <definedNames>
    <definedName name="_xlnm.Print_Area" localSheetId="0">Лист1!$A$1:$N$22</definedName>
  </definedNames>
  <calcPr calcId="124519"/>
</workbook>
</file>

<file path=xl/calcChain.xml><?xml version="1.0" encoding="utf-8"?>
<calcChain xmlns="http://schemas.openxmlformats.org/spreadsheetml/2006/main">
  <c r="J16" i="1"/>
  <c r="J14"/>
  <c r="L14"/>
  <c r="L15"/>
  <c r="J15"/>
  <c r="N15" s="1"/>
  <c r="N17" l="1"/>
  <c r="J21"/>
  <c r="L21" l="1"/>
  <c r="N21" s="1"/>
  <c r="M17" l="1"/>
  <c r="L17"/>
  <c r="J17"/>
  <c r="L22" l="1"/>
  <c r="M20" l="1"/>
  <c r="L20"/>
  <c r="M14" l="1"/>
  <c r="M13" s="1"/>
  <c r="L13" l="1"/>
  <c r="N20"/>
  <c r="J20"/>
  <c r="K20"/>
  <c r="J13" l="1"/>
  <c r="K14" l="1"/>
  <c r="N14" l="1"/>
  <c r="N13" s="1"/>
</calcChain>
</file>

<file path=xl/sharedStrings.xml><?xml version="1.0" encoding="utf-8"?>
<sst xmlns="http://schemas.openxmlformats.org/spreadsheetml/2006/main" count="76" uniqueCount="43">
  <si>
    <t>Утверждена</t>
  </si>
  <si>
    <t>постановлением администрации</t>
  </si>
  <si>
    <t>МО "Красноборский муниципальный район"</t>
  </si>
  <si>
    <t>№                                    п/п</t>
  </si>
  <si>
    <t xml:space="preserve">Наименование объекта                                                                    </t>
  </si>
  <si>
    <t>Прогнозная мощность                                                              (прогнозный прирост мощности)</t>
  </si>
  <si>
    <t>Направление                  инвестирования</t>
  </si>
  <si>
    <t>Форма расходования бюджетных средств</t>
  </si>
  <si>
    <t>Наименование главного распорядителя бюджетных средств</t>
  </si>
  <si>
    <t>Наименование заказчика по объектам государственной (муниципальной) собственности</t>
  </si>
  <si>
    <t>Прогнозный срок</t>
  </si>
  <si>
    <t>Общий объем капитальных вложений за счет всех источников, тыс. руб.</t>
  </si>
  <si>
    <t>начало</t>
  </si>
  <si>
    <t>окончание</t>
  </si>
  <si>
    <t>1.1</t>
  </si>
  <si>
    <t xml:space="preserve">бюджетные инвестиции в объекты муниципальной собственности муниципального образования </t>
  </si>
  <si>
    <t>Администрация МО "Красноборский муниципальный район"</t>
  </si>
  <si>
    <t>приобретение</t>
  </si>
  <si>
    <t>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</si>
  <si>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-</t>
  </si>
  <si>
    <t>строительство</t>
  </si>
  <si>
    <t>Разработка проектно-сметной документации по объекту "Установка станции водоочистки, насосной станции и реконструкция водопроводных сетей с. Красноборск"</t>
  </si>
  <si>
    <t xml:space="preserve">2. Муниципальная программа "Комплексное развитие систем коммунальной инфраструктуры в Красноборском районе (2020-2030 гг.)"                                                                                                                                                                              </t>
  </si>
  <si>
    <t>2.1</t>
  </si>
  <si>
    <t>3. Муниципальная программа "Комплексное развитие сельских территорий муниципального образования "Красноборский муниципальный район"</t>
  </si>
  <si>
    <t>3.1.</t>
  </si>
  <si>
    <t xml:space="preserve">1. Муниципальная программа "Программа комплексного развития систем транспортной и социальной инфраструктуры в Красноборском районе (2021-2030 годы)"                                                                                                                                                                            </t>
  </si>
  <si>
    <t>Общий объем капитальных вложений по состоянию на 01.01.2021</t>
  </si>
  <si>
    <t>Общий (предельный) объем бюджетных ассигнований  бюджета муниципального района на 2021 год, тыс. руб.</t>
  </si>
  <si>
    <t xml:space="preserve">Общий (предельный) объем бюджетных ассигнований областного бюджета на 2021 год </t>
  </si>
  <si>
    <t xml:space="preserve">Общий (предельный) объем бюджетных ассигнований          на 2021 год </t>
  </si>
  <si>
    <t xml:space="preserve">Муниципальная инвестиционная программа на 2021 год </t>
  </si>
  <si>
    <t xml:space="preserve">ВСЕГО по муниципальной инвестиционной программе  на 2021 год                                                                                                                                                                                                               </t>
  </si>
  <si>
    <t>строительство детского сада "Золушка" в с.Черевково Красноборского района Архангельской области</t>
  </si>
  <si>
    <t>строительство лыже-роллерной трассы "Черевковская средняя школа" в с.Черевково Красноборского района Архангельской области</t>
  </si>
  <si>
    <t>3.2.</t>
  </si>
  <si>
    <t>90 мест</t>
  </si>
  <si>
    <t>2.2</t>
  </si>
  <si>
    <t>Приобретение водозаборных сооружений: скважины № 1964, водонапорной башни, строения управления и электроснабжения, ограждения 1 зоны защиты и земельного участка расположения данных объектовс кадастровым номером 29:08:022201:441 по адресу Красноборский район, МО "Белослудское", д. Большая Слудка, № 170а</t>
  </si>
  <si>
    <t>1.2</t>
  </si>
  <si>
    <t>Приобретение жилых помещений у лиц, не являющихся застройщиками домов, в которых расположены эти помещения входящие в аварийный жилищный фонд, в соответствии со статьей 32 Жилищного кодекса Российской Федерации</t>
  </si>
  <si>
    <t>бюджетные инвестиции в объекты муниципальной собственности МО</t>
  </si>
  <si>
    <t xml:space="preserve">от 29 сентября 2021 года № 698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</si>
</sst>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</numFmts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i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3" fillId="0" borderId="0" xfId="0" applyFont="1"/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right" vertical="center"/>
    </xf>
    <xf numFmtId="0" fontId="18" fillId="0" borderId="5" xfId="0" applyFont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164" fontId="9" fillId="0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0" fillId="0" borderId="0" xfId="0" applyAlignment="1"/>
    <xf numFmtId="49" fontId="14" fillId="2" borderId="4" xfId="0" applyNumberFormat="1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6" fillId="0" borderId="4" xfId="0" applyNumberFormat="1" applyFont="1" applyFill="1" applyBorder="1" applyAlignment="1">
      <alignment horizontal="left" vertical="center" wrapText="1"/>
    </xf>
    <xf numFmtId="0" fontId="17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view="pageBreakPreview" zoomScale="60" zoomScaleNormal="75" workbookViewId="0">
      <selection activeCell="J10" sqref="J10:J11"/>
    </sheetView>
  </sheetViews>
  <sheetFormatPr defaultRowHeight="14.4"/>
  <cols>
    <col min="1" max="1" width="5.6640625" customWidth="1"/>
    <col min="2" max="2" width="33.88671875" customWidth="1"/>
    <col min="3" max="3" width="14.33203125" customWidth="1"/>
    <col min="4" max="4" width="17.109375" customWidth="1"/>
    <col min="5" max="5" width="16.109375" customWidth="1"/>
    <col min="6" max="6" width="18" customWidth="1"/>
    <col min="7" max="7" width="16" customWidth="1"/>
    <col min="8" max="8" width="10.33203125" customWidth="1"/>
    <col min="9" max="9" width="11.33203125" customWidth="1"/>
    <col min="10" max="10" width="14.88671875" customWidth="1"/>
    <col min="11" max="11" width="14.33203125" customWidth="1"/>
    <col min="12" max="12" width="15.109375" customWidth="1"/>
    <col min="13" max="13" width="15.6640625" customWidth="1"/>
    <col min="14" max="14" width="15.33203125" customWidth="1"/>
  </cols>
  <sheetData>
    <row r="1" spans="1:14">
      <c r="L1" s="1"/>
      <c r="M1" s="2"/>
      <c r="N1" s="2"/>
    </row>
    <row r="2" spans="1:14" ht="18">
      <c r="K2" s="3"/>
      <c r="L2" s="41" t="s">
        <v>0</v>
      </c>
      <c r="M2" s="41"/>
      <c r="N2" s="41"/>
    </row>
    <row r="3" spans="1:14" ht="18.75" customHeight="1">
      <c r="K3" s="41" t="s">
        <v>1</v>
      </c>
      <c r="L3" s="41"/>
      <c r="M3" s="41"/>
      <c r="N3" s="41"/>
    </row>
    <row r="4" spans="1:14" ht="18">
      <c r="K4" s="41" t="s">
        <v>2</v>
      </c>
      <c r="L4" s="41"/>
      <c r="M4" s="41"/>
      <c r="N4" s="41"/>
    </row>
    <row r="5" spans="1:14" ht="18">
      <c r="K5" s="41" t="s">
        <v>42</v>
      </c>
      <c r="L5" s="41"/>
      <c r="M5" s="41"/>
      <c r="N5" s="41"/>
    </row>
    <row r="6" spans="1:14" ht="18">
      <c r="K6" s="3"/>
      <c r="L6" s="4"/>
      <c r="M6" s="4"/>
      <c r="N6" s="4"/>
    </row>
    <row r="7" spans="1:14" ht="18">
      <c r="K7" s="3"/>
      <c r="L7" s="3"/>
      <c r="M7" s="3"/>
      <c r="N7" s="3"/>
    </row>
    <row r="8" spans="1:14" ht="15">
      <c r="A8" s="42" t="s">
        <v>31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ht="20.399999999999999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45.75" customHeight="1">
      <c r="A10" s="54" t="s">
        <v>3</v>
      </c>
      <c r="B10" s="53" t="s">
        <v>4</v>
      </c>
      <c r="C10" s="39" t="s">
        <v>5</v>
      </c>
      <c r="D10" s="39" t="s">
        <v>6</v>
      </c>
      <c r="E10" s="39" t="s">
        <v>7</v>
      </c>
      <c r="F10" s="39" t="s">
        <v>8</v>
      </c>
      <c r="G10" s="39" t="s">
        <v>9</v>
      </c>
      <c r="H10" s="53" t="s">
        <v>10</v>
      </c>
      <c r="I10" s="53"/>
      <c r="J10" s="39" t="s">
        <v>11</v>
      </c>
      <c r="K10" s="39" t="s">
        <v>27</v>
      </c>
      <c r="L10" s="39" t="s">
        <v>28</v>
      </c>
      <c r="M10" s="37" t="s">
        <v>29</v>
      </c>
      <c r="N10" s="37" t="s">
        <v>30</v>
      </c>
    </row>
    <row r="11" spans="1:14" ht="126.75" customHeight="1">
      <c r="A11" s="55"/>
      <c r="B11" s="53"/>
      <c r="C11" s="56"/>
      <c r="D11" s="40"/>
      <c r="E11" s="40"/>
      <c r="F11" s="40"/>
      <c r="G11" s="40"/>
      <c r="H11" s="6" t="s">
        <v>12</v>
      </c>
      <c r="I11" s="6" t="s">
        <v>13</v>
      </c>
      <c r="J11" s="40"/>
      <c r="K11" s="40"/>
      <c r="L11" s="40"/>
      <c r="M11" s="38"/>
      <c r="N11" s="38"/>
    </row>
    <row r="12" spans="1:14" ht="15.6">
      <c r="A12" s="7">
        <v>1</v>
      </c>
      <c r="B12" s="8">
        <v>2</v>
      </c>
      <c r="C12" s="8">
        <v>3</v>
      </c>
      <c r="D12" s="9">
        <v>4</v>
      </c>
      <c r="E12" s="9">
        <v>5</v>
      </c>
      <c r="F12" s="9">
        <v>6</v>
      </c>
      <c r="G12" s="9">
        <v>7</v>
      </c>
      <c r="H12" s="8">
        <v>8</v>
      </c>
      <c r="I12" s="8">
        <v>9</v>
      </c>
      <c r="J12" s="9">
        <v>10</v>
      </c>
      <c r="K12" s="10">
        <v>11</v>
      </c>
      <c r="L12" s="10">
        <v>12</v>
      </c>
      <c r="M12" s="10">
        <v>13</v>
      </c>
      <c r="N12" s="10">
        <v>14</v>
      </c>
    </row>
    <row r="13" spans="1:14" ht="34.950000000000003" customHeight="1">
      <c r="A13" s="47" t="s">
        <v>32</v>
      </c>
      <c r="B13" s="48"/>
      <c r="C13" s="48"/>
      <c r="D13" s="48"/>
      <c r="E13" s="49"/>
      <c r="F13" s="11"/>
      <c r="G13" s="11"/>
      <c r="H13" s="11"/>
      <c r="I13" s="12"/>
      <c r="J13" s="13">
        <f>SUM(J14+J17+J20)</f>
        <v>160580.80000000002</v>
      </c>
      <c r="K13" s="29" t="s">
        <v>19</v>
      </c>
      <c r="L13" s="13">
        <f>SUM(L14+L17+L20)</f>
        <v>3177.3</v>
      </c>
      <c r="M13" s="13">
        <f>SUM(M14+M17+M20)</f>
        <v>65974.600000000006</v>
      </c>
      <c r="N13" s="35">
        <f>SUM(N14+N17+N20)</f>
        <v>90707.400000000023</v>
      </c>
    </row>
    <row r="14" spans="1:14" ht="55.2" customHeight="1">
      <c r="A14" s="50" t="s">
        <v>26</v>
      </c>
      <c r="B14" s="51"/>
      <c r="C14" s="51"/>
      <c r="D14" s="51"/>
      <c r="E14" s="51"/>
      <c r="F14" s="52"/>
      <c r="G14" s="52"/>
      <c r="H14" s="27"/>
      <c r="I14" s="28"/>
      <c r="J14" s="26">
        <f>SUM(L14:M14)</f>
        <v>16538.5</v>
      </c>
      <c r="K14" s="26">
        <f t="shared" ref="K14:N14" si="0">SUM(K16)</f>
        <v>0</v>
      </c>
      <c r="L14" s="26">
        <f>SUM(L15:L16)</f>
        <v>1553.5</v>
      </c>
      <c r="M14" s="26">
        <f>SUM(M16:M16)</f>
        <v>14985</v>
      </c>
      <c r="N14" s="26">
        <f t="shared" si="0"/>
        <v>0</v>
      </c>
    </row>
    <row r="15" spans="1:14" ht="187.8" customHeight="1">
      <c r="A15" s="16" t="s">
        <v>14</v>
      </c>
      <c r="B15" s="21" t="s">
        <v>18</v>
      </c>
      <c r="C15" s="17" t="s">
        <v>19</v>
      </c>
      <c r="D15" s="22" t="s">
        <v>17</v>
      </c>
      <c r="E15" s="18" t="s">
        <v>15</v>
      </c>
      <c r="F15" s="17" t="s">
        <v>16</v>
      </c>
      <c r="G15" s="17" t="s">
        <v>16</v>
      </c>
      <c r="H15" s="17">
        <v>2021</v>
      </c>
      <c r="I15" s="19">
        <v>2021</v>
      </c>
      <c r="J15" s="20">
        <f>SUM(L15)</f>
        <v>1538.5</v>
      </c>
      <c r="K15" s="20">
        <v>0</v>
      </c>
      <c r="L15" s="15">
        <f>850+298.5+390</f>
        <v>1538.5</v>
      </c>
      <c r="M15" s="14" t="s">
        <v>19</v>
      </c>
      <c r="N15" s="15">
        <f>SUM(J15-K15-L15)</f>
        <v>0</v>
      </c>
    </row>
    <row r="16" spans="1:14" ht="105.6" customHeight="1">
      <c r="A16" s="16" t="s">
        <v>39</v>
      </c>
      <c r="B16" s="21" t="s">
        <v>40</v>
      </c>
      <c r="C16" s="17" t="s">
        <v>19</v>
      </c>
      <c r="D16" s="22" t="s">
        <v>17</v>
      </c>
      <c r="E16" s="18" t="s">
        <v>41</v>
      </c>
      <c r="F16" s="17" t="s">
        <v>16</v>
      </c>
      <c r="G16" s="17" t="s">
        <v>16</v>
      </c>
      <c r="H16" s="17">
        <v>2021</v>
      </c>
      <c r="I16" s="19">
        <v>2021</v>
      </c>
      <c r="J16" s="20">
        <f>SUM(L16:M16)</f>
        <v>15000</v>
      </c>
      <c r="K16" s="20">
        <v>0</v>
      </c>
      <c r="L16" s="15">
        <v>15</v>
      </c>
      <c r="M16" s="15">
        <v>14985</v>
      </c>
      <c r="N16" s="15" t="s">
        <v>19</v>
      </c>
    </row>
    <row r="17" spans="1:14" ht="64.95" customHeight="1">
      <c r="A17" s="50" t="s">
        <v>22</v>
      </c>
      <c r="B17" s="51"/>
      <c r="C17" s="51"/>
      <c r="D17" s="51"/>
      <c r="E17" s="51"/>
      <c r="F17" s="52"/>
      <c r="G17" s="52"/>
      <c r="H17" s="27"/>
      <c r="I17" s="28"/>
      <c r="J17" s="26">
        <f>SUM(J18:J19)</f>
        <v>4150</v>
      </c>
      <c r="K17" s="26" t="s">
        <v>19</v>
      </c>
      <c r="L17" s="26">
        <f>SUM(L18:L19)</f>
        <v>663.9</v>
      </c>
      <c r="M17" s="26">
        <f>SUM(M18:M19)</f>
        <v>2696.6</v>
      </c>
      <c r="N17" s="26">
        <f>SUM(N18:N19)</f>
        <v>0</v>
      </c>
    </row>
    <row r="18" spans="1:14" ht="100.95" customHeight="1">
      <c r="A18" s="16" t="s">
        <v>23</v>
      </c>
      <c r="B18" s="30" t="s">
        <v>21</v>
      </c>
      <c r="C18" s="17" t="s">
        <v>19</v>
      </c>
      <c r="D18" s="31" t="s">
        <v>20</v>
      </c>
      <c r="E18" s="17" t="s">
        <v>15</v>
      </c>
      <c r="F18" s="17" t="s">
        <v>16</v>
      </c>
      <c r="G18" s="17" t="s">
        <v>16</v>
      </c>
      <c r="H18" s="17">
        <v>2020</v>
      </c>
      <c r="I18" s="17">
        <v>2021</v>
      </c>
      <c r="J18" s="32">
        <v>3800</v>
      </c>
      <c r="K18" s="33">
        <v>789.5</v>
      </c>
      <c r="L18" s="34">
        <v>313.89999999999998</v>
      </c>
      <c r="M18" s="33">
        <v>2696.6</v>
      </c>
      <c r="N18" s="33" t="s">
        <v>19</v>
      </c>
    </row>
    <row r="19" spans="1:14" ht="100.95" customHeight="1">
      <c r="A19" s="16" t="s">
        <v>37</v>
      </c>
      <c r="B19" s="30" t="s">
        <v>38</v>
      </c>
      <c r="C19" s="17" t="s">
        <v>19</v>
      </c>
      <c r="D19" s="22" t="s">
        <v>17</v>
      </c>
      <c r="E19" s="17" t="s">
        <v>15</v>
      </c>
      <c r="F19" s="17" t="s">
        <v>16</v>
      </c>
      <c r="G19" s="17" t="s">
        <v>16</v>
      </c>
      <c r="H19" s="17">
        <v>2021</v>
      </c>
      <c r="I19" s="17">
        <v>2021</v>
      </c>
      <c r="J19" s="32">
        <v>350</v>
      </c>
      <c r="K19" s="33" t="s">
        <v>19</v>
      </c>
      <c r="L19" s="34">
        <v>350</v>
      </c>
      <c r="M19" s="33" t="s">
        <v>19</v>
      </c>
      <c r="N19" s="33" t="s">
        <v>19</v>
      </c>
    </row>
    <row r="20" spans="1:14" ht="46.95" customHeight="1">
      <c r="A20" s="44" t="s">
        <v>24</v>
      </c>
      <c r="B20" s="45"/>
      <c r="C20" s="45"/>
      <c r="D20" s="45"/>
      <c r="E20" s="45"/>
      <c r="F20" s="45"/>
      <c r="G20" s="46"/>
      <c r="H20" s="24"/>
      <c r="I20" s="25"/>
      <c r="J20" s="26">
        <f>SUM(J21:J22)</f>
        <v>139892.30000000002</v>
      </c>
      <c r="K20" s="26">
        <f t="shared" ref="K20" si="1">SUM(K22)</f>
        <v>0</v>
      </c>
      <c r="L20" s="26">
        <f t="shared" ref="L20:M20" si="2">SUM(L21:L22)</f>
        <v>959.90000000000009</v>
      </c>
      <c r="M20" s="26">
        <f t="shared" si="2"/>
        <v>48293</v>
      </c>
      <c r="N20" s="26">
        <f>SUM(N21:N22)</f>
        <v>90707.400000000023</v>
      </c>
    </row>
    <row r="21" spans="1:14" ht="138" customHeight="1">
      <c r="A21" s="16" t="s">
        <v>25</v>
      </c>
      <c r="B21" s="21" t="s">
        <v>33</v>
      </c>
      <c r="C21" s="17" t="s">
        <v>36</v>
      </c>
      <c r="D21" s="22" t="s">
        <v>20</v>
      </c>
      <c r="E21" s="18" t="s">
        <v>15</v>
      </c>
      <c r="F21" s="17" t="s">
        <v>16</v>
      </c>
      <c r="G21" s="17" t="s">
        <v>16</v>
      </c>
      <c r="H21" s="17">
        <v>2021</v>
      </c>
      <c r="I21" s="17">
        <v>2021</v>
      </c>
      <c r="J21" s="20">
        <f>135443.5+100.2</f>
        <v>135543.70000000001</v>
      </c>
      <c r="K21" s="17">
        <v>0</v>
      </c>
      <c r="L21" s="15">
        <f>615.1+100.2</f>
        <v>715.30000000000007</v>
      </c>
      <c r="M21" s="23">
        <v>44121</v>
      </c>
      <c r="N21" s="36">
        <f>SUM(J21-K21-L21-M21)</f>
        <v>90707.400000000023</v>
      </c>
    </row>
    <row r="22" spans="1:14" ht="130.19999999999999" customHeight="1">
      <c r="A22" s="16" t="s">
        <v>35</v>
      </c>
      <c r="B22" s="21" t="s">
        <v>34</v>
      </c>
      <c r="C22" s="17" t="s">
        <v>19</v>
      </c>
      <c r="D22" s="22" t="s">
        <v>20</v>
      </c>
      <c r="E22" s="18" t="s">
        <v>15</v>
      </c>
      <c r="F22" s="17" t="s">
        <v>16</v>
      </c>
      <c r="G22" s="17" t="s">
        <v>16</v>
      </c>
      <c r="H22" s="17">
        <v>2021</v>
      </c>
      <c r="I22" s="17">
        <v>2021</v>
      </c>
      <c r="J22" s="20">
        <v>4348.6000000000004</v>
      </c>
      <c r="K22" s="23" t="s">
        <v>19</v>
      </c>
      <c r="L22" s="15">
        <f>44.6+200</f>
        <v>244.6</v>
      </c>
      <c r="M22" s="23">
        <v>4172</v>
      </c>
      <c r="N22" s="23" t="s">
        <v>19</v>
      </c>
    </row>
  </sheetData>
  <mergeCells count="22">
    <mergeCell ref="A20:G20"/>
    <mergeCell ref="A13:E13"/>
    <mergeCell ref="A14:G14"/>
    <mergeCell ref="A17:G17"/>
    <mergeCell ref="M10:M11"/>
    <mergeCell ref="F10:F11"/>
    <mergeCell ref="G10:G11"/>
    <mergeCell ref="H10:I10"/>
    <mergeCell ref="J10:J11"/>
    <mergeCell ref="A10:A11"/>
    <mergeCell ref="B10:B11"/>
    <mergeCell ref="C10:C11"/>
    <mergeCell ref="D10:D11"/>
    <mergeCell ref="E10:E11"/>
    <mergeCell ref="N10:N11"/>
    <mergeCell ref="K10:K11"/>
    <mergeCell ref="L10:L11"/>
    <mergeCell ref="L2:N2"/>
    <mergeCell ref="K3:N3"/>
    <mergeCell ref="K4:N4"/>
    <mergeCell ref="K5:N5"/>
    <mergeCell ref="A8:N8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2021-09-30T08:01:29Z</cp:lastPrinted>
  <dcterms:created xsi:type="dcterms:W3CDTF">2018-02-13T05:53:21Z</dcterms:created>
  <dcterms:modified xsi:type="dcterms:W3CDTF">2021-09-30T08:01:33Z</dcterms:modified>
</cp:coreProperties>
</file>