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0500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Лист1!$B$4:$D$57</definedName>
  </definedNames>
  <calcPr calcId="124519"/>
</workbook>
</file>

<file path=xl/calcChain.xml><?xml version="1.0" encoding="utf-8"?>
<calcChain xmlns="http://schemas.openxmlformats.org/spreadsheetml/2006/main">
  <c r="C26" i="1"/>
  <c r="C16"/>
  <c r="E9" s="1"/>
  <c r="E10" s="1"/>
  <c r="E11" s="1"/>
  <c r="C46"/>
  <c r="E8"/>
  <c r="E30"/>
  <c r="E28"/>
  <c r="E20"/>
  <c r="E29" s="1"/>
  <c r="E18"/>
  <c r="E27" s="1"/>
  <c r="C5" l="1"/>
  <c r="C4" s="1"/>
  <c r="F5"/>
</calcChain>
</file>

<file path=xl/sharedStrings.xml><?xml version="1.0" encoding="utf-8"?>
<sst xmlns="http://schemas.openxmlformats.org/spreadsheetml/2006/main" count="41" uniqueCount="38">
  <si>
    <t>Программа «Формирование современной городской среды в Красноборском муниципальном округе Архангельской области»</t>
  </si>
  <si>
    <t xml:space="preserve">1. Благоустройство дворовых территорий </t>
  </si>
  <si>
    <t>2. Разработка ПСД благоустройства дворовых территорий, прохождение госэкспертизы (проверки достоверности сметной стоимости)</t>
  </si>
  <si>
    <t>3. Благоустройство общественных территорий</t>
  </si>
  <si>
    <t>4. Разработка ПСД благоустройства общественных территорий, прохождение госэкспертизы (проверки достоверности сметной стоимости)</t>
  </si>
  <si>
    <t>Подпрограмма 1 «Формирование комфортной городской среды в Красноборском муниципальном округе»</t>
  </si>
  <si>
    <t>Подпрограмма 2 «Благоустройство территорий Красноборского муниципального округа»</t>
  </si>
  <si>
    <t xml:space="preserve">1. Организация общественных территорий </t>
  </si>
  <si>
    <t>2. Содержание общественных территорий</t>
  </si>
  <si>
    <t>3.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</si>
  <si>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4. Мероприятия по плану социально-экономического развития</t>
  </si>
  <si>
    <t>Текущий ремонт мостовых в с. Красноборск</t>
  </si>
  <si>
    <t>Оказание услуг по разработке проектно-сметной документации по благоустройству общественной территории Набережная с. Красноборск</t>
  </si>
  <si>
    <t>Оказание услуг по разработке проектно-сметной документации по благоустройству общественной территории Парк Победы в с.Красноборск</t>
  </si>
  <si>
    <t>Оказание услуг по Благоустройству территории в пос. Куликово</t>
  </si>
  <si>
    <t>Оказание услуг по разработке проектно-сметной документации по ремонту стадиона в с. Черевково</t>
  </si>
  <si>
    <t>Выполнение работ по текущему ремонту тротуаров (мостовых) с. Черевково</t>
  </si>
  <si>
    <t>Оказание услуг по разработке проектно-сметной документации по благоустройству общественной территории 
Связь поколений с. Красноборск</t>
  </si>
  <si>
    <t>софинансирование по 1 этапу конкурса</t>
  </si>
  <si>
    <t>софинансирование по 2 этапу конкурса</t>
  </si>
  <si>
    <t>1 этап конкурса</t>
  </si>
  <si>
    <t>обл. 1 этап</t>
  </si>
  <si>
    <t>м.б. 1 этап</t>
  </si>
  <si>
    <t>2 этап конкурса</t>
  </si>
  <si>
    <t>олб. 2 этап</t>
  </si>
  <si>
    <t>внебюджет</t>
  </si>
  <si>
    <t>м.б. 2 этап</t>
  </si>
  <si>
    <t>1 и 2 этапы</t>
  </si>
  <si>
    <t>обустройство ДП</t>
  </si>
  <si>
    <t>МАФ</t>
  </si>
  <si>
    <t>содержание ОТ ТО Черевковский</t>
  </si>
  <si>
    <t>содержание ОТ Красноборск</t>
  </si>
  <si>
    <t>Приобритение мотокос, кустарезов</t>
  </si>
  <si>
    <t>Оплата уличного освещения общественных территорий</t>
  </si>
  <si>
    <t>выполнение работ по устройству ОТ (в том числе содержание на январь-февраль, в том числе:</t>
  </si>
  <si>
    <t>Оказание услуг по содержанию общественных, парковых мест, в том числе:</t>
  </si>
  <si>
    <t>5. Субсидия на возмещение затрат содержания общественных территорий Красноборского района</t>
  </si>
  <si>
    <t>(доп. средства на субсидирование МП "Телеговское ЖКХ")</t>
  </si>
</sst>
</file>

<file path=xl/styles.xml><?xml version="1.0" encoding="utf-8"?>
<styleSheet xmlns="http://schemas.openxmlformats.org/spreadsheetml/2006/main">
  <fonts count="16">
    <font>
      <sz val="11"/>
      <color theme="1"/>
      <name val="Times New Roman"/>
      <family val="2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2 3" xfId="5"/>
    <cellStyle name="Обычный 2 4" xfId="6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F57"/>
  <sheetViews>
    <sheetView tabSelected="1" view="pageBreakPreview" topLeftCell="B31" zoomScaleNormal="70" zoomScaleSheetLayoutView="100" workbookViewId="0">
      <selection activeCell="D55" sqref="D55"/>
    </sheetView>
  </sheetViews>
  <sheetFormatPr defaultRowHeight="15"/>
  <cols>
    <col min="2" max="2" width="44" customWidth="1"/>
    <col min="3" max="3" width="21" customWidth="1"/>
    <col min="4" max="4" width="60" customWidth="1"/>
    <col min="5" max="5" width="23.7109375" customWidth="1"/>
    <col min="6" max="6" width="25.5703125" customWidth="1"/>
  </cols>
  <sheetData>
    <row r="4" spans="2:6" ht="83.25" customHeight="1">
      <c r="B4" s="23" t="s">
        <v>0</v>
      </c>
      <c r="C4" s="24">
        <f>C5+C26</f>
        <v>11182621.02</v>
      </c>
      <c r="D4" s="25"/>
    </row>
    <row r="5" spans="2:6" s="1" customFormat="1" ht="55.5" customHeight="1">
      <c r="B5" s="21" t="s">
        <v>5</v>
      </c>
      <c r="C5" s="22">
        <f>C16+C21</f>
        <v>1385022.33</v>
      </c>
      <c r="D5" s="20"/>
      <c r="F5" s="1">
        <f>C16-E7</f>
        <v>432401.31000000006</v>
      </c>
    </row>
    <row r="6" spans="2:6" ht="16.5" customHeight="1">
      <c r="B6" s="29" t="s">
        <v>1</v>
      </c>
      <c r="C6" s="4"/>
      <c r="D6" s="3"/>
      <c r="E6">
        <v>1500000</v>
      </c>
    </row>
    <row r="7" spans="2:6" ht="15" customHeight="1">
      <c r="B7" s="29"/>
      <c r="C7" s="4"/>
      <c r="D7" s="3"/>
      <c r="E7">
        <v>882621.02</v>
      </c>
    </row>
    <row r="8" spans="2:6" ht="15.75" customHeight="1">
      <c r="B8" s="29"/>
      <c r="C8" s="4"/>
      <c r="D8" s="3"/>
      <c r="E8">
        <f>E6+E7</f>
        <v>2382621.02</v>
      </c>
    </row>
    <row r="9" spans="2:6">
      <c r="B9" s="29"/>
      <c r="C9" s="4"/>
      <c r="D9" s="3"/>
      <c r="E9">
        <f>E8-C16</f>
        <v>1067598.69</v>
      </c>
    </row>
    <row r="10" spans="2:6">
      <c r="B10" s="29"/>
      <c r="C10" s="4"/>
      <c r="D10" s="3"/>
      <c r="E10">
        <f>E9-C21</f>
        <v>997598.69</v>
      </c>
    </row>
    <row r="11" spans="2:6">
      <c r="B11" s="29" t="s">
        <v>2</v>
      </c>
      <c r="C11" s="4"/>
      <c r="D11" s="3"/>
      <c r="E11" t="e">
        <f>E10-#REF!</f>
        <v>#REF!</v>
      </c>
    </row>
    <row r="12" spans="2:6">
      <c r="B12" s="29"/>
      <c r="C12" s="4"/>
      <c r="D12" s="3"/>
    </row>
    <row r="13" spans="2:6">
      <c r="B13" s="29"/>
      <c r="C13" s="4"/>
      <c r="D13" s="3"/>
    </row>
    <row r="14" spans="2:6">
      <c r="B14" s="29"/>
      <c r="C14" s="4"/>
      <c r="D14" s="3"/>
    </row>
    <row r="15" spans="2:6">
      <c r="B15" s="29"/>
      <c r="C15" s="4"/>
      <c r="D15" s="3"/>
    </row>
    <row r="16" spans="2:6" ht="34.5" customHeight="1">
      <c r="B16" s="29" t="s">
        <v>3</v>
      </c>
      <c r="C16" s="19">
        <f>C17+C18+C19+C20</f>
        <v>1315022.33</v>
      </c>
      <c r="D16" s="19" t="s">
        <v>34</v>
      </c>
      <c r="E16" s="12">
        <v>599160.31000000006</v>
      </c>
      <c r="F16" s="12" t="s">
        <v>28</v>
      </c>
    </row>
    <row r="17" spans="2:6" ht="18.75">
      <c r="B17" s="29"/>
      <c r="C17" s="10">
        <v>377128</v>
      </c>
      <c r="D17" s="11" t="s">
        <v>18</v>
      </c>
      <c r="E17" s="12">
        <v>599785.94999999995</v>
      </c>
      <c r="F17" s="12" t="s">
        <v>29</v>
      </c>
    </row>
    <row r="18" spans="2:6" ht="18.75">
      <c r="B18" s="29"/>
      <c r="C18" s="10">
        <v>706874.41</v>
      </c>
      <c r="D18" s="11" t="s">
        <v>19</v>
      </c>
      <c r="E18" s="13">
        <f>E17+E16</f>
        <v>1198946.26</v>
      </c>
      <c r="F18" s="13" t="s">
        <v>20</v>
      </c>
    </row>
    <row r="19" spans="2:6" ht="18.75">
      <c r="B19" s="29"/>
      <c r="C19" s="15">
        <v>150000</v>
      </c>
      <c r="D19" s="11" t="s">
        <v>31</v>
      </c>
      <c r="E19" s="12">
        <v>821818.26</v>
      </c>
      <c r="F19" s="12" t="s">
        <v>21</v>
      </c>
    </row>
    <row r="20" spans="2:6" ht="18.75">
      <c r="B20" s="29"/>
      <c r="C20" s="16">
        <v>81019.92</v>
      </c>
      <c r="D20" s="11" t="s">
        <v>30</v>
      </c>
      <c r="E20" s="12">
        <f>E18-E19</f>
        <v>377128</v>
      </c>
      <c r="F20" s="12" t="s">
        <v>22</v>
      </c>
    </row>
    <row r="21" spans="2:6" ht="18.75">
      <c r="B21" s="29" t="s">
        <v>4</v>
      </c>
      <c r="C21" s="7">
        <v>70000</v>
      </c>
      <c r="D21" s="3"/>
      <c r="E21" s="12"/>
      <c r="F21" s="12"/>
    </row>
    <row r="22" spans="2:6" ht="18.75">
      <c r="B22" s="29"/>
      <c r="C22" s="7"/>
      <c r="D22" s="3"/>
      <c r="E22" s="13">
        <v>4059369.41</v>
      </c>
      <c r="F22" s="13" t="s">
        <v>23</v>
      </c>
    </row>
    <row r="23" spans="2:6" ht="18.75">
      <c r="B23" s="29"/>
      <c r="C23" s="7"/>
      <c r="D23" s="3"/>
      <c r="E23" s="12">
        <v>5000</v>
      </c>
      <c r="F23" s="12" t="s">
        <v>25</v>
      </c>
    </row>
    <row r="24" spans="2:6" ht="18.75">
      <c r="B24" s="29"/>
      <c r="C24" s="7"/>
      <c r="D24" s="3"/>
      <c r="E24" s="12">
        <v>3347495</v>
      </c>
      <c r="F24" s="12" t="s">
        <v>24</v>
      </c>
    </row>
    <row r="25" spans="2:6" ht="18.75">
      <c r="B25" s="40"/>
      <c r="C25" s="8"/>
      <c r="D25" s="5"/>
      <c r="E25" s="12">
        <v>706874.41</v>
      </c>
      <c r="F25" s="12" t="s">
        <v>26</v>
      </c>
    </row>
    <row r="26" spans="2:6" ht="18.75">
      <c r="B26" s="30" t="s">
        <v>6</v>
      </c>
      <c r="C26" s="34">
        <f>C36+C46+C55</f>
        <v>9797598.6899999995</v>
      </c>
      <c r="D26" s="20"/>
      <c r="E26" s="12"/>
      <c r="F26" s="12"/>
    </row>
    <row r="27" spans="2:6" ht="18.75">
      <c r="B27" s="30"/>
      <c r="C27" s="35"/>
      <c r="D27" s="20"/>
      <c r="E27" s="13">
        <f>E22+E18</f>
        <v>5258315.67</v>
      </c>
      <c r="F27" s="14" t="s">
        <v>27</v>
      </c>
    </row>
    <row r="28" spans="2:6" ht="18.75">
      <c r="B28" s="30"/>
      <c r="C28" s="35"/>
      <c r="D28" s="20"/>
      <c r="E28" s="12">
        <f>E19+E24</f>
        <v>4169313.26</v>
      </c>
      <c r="F28" s="12" t="s">
        <v>21</v>
      </c>
    </row>
    <row r="29" spans="2:6" ht="18.75">
      <c r="B29" s="30"/>
      <c r="C29" s="35"/>
      <c r="D29" s="20"/>
      <c r="E29" s="28">
        <f>E20+E25</f>
        <v>1084002.4100000001</v>
      </c>
      <c r="F29" s="12" t="s">
        <v>22</v>
      </c>
    </row>
    <row r="30" spans="2:6" ht="18.75">
      <c r="B30" s="30"/>
      <c r="C30" s="36"/>
      <c r="D30" s="20"/>
      <c r="E30" s="12">
        <f>E23</f>
        <v>5000</v>
      </c>
      <c r="F30" s="12" t="s">
        <v>25</v>
      </c>
    </row>
    <row r="31" spans="2:6">
      <c r="B31" s="29" t="s">
        <v>7</v>
      </c>
      <c r="C31" s="7"/>
      <c r="D31" s="6"/>
    </row>
    <row r="32" spans="2:6">
      <c r="B32" s="29"/>
      <c r="C32" s="7"/>
      <c r="D32" s="6"/>
    </row>
    <row r="33" spans="2:4">
      <c r="B33" s="29"/>
      <c r="C33" s="7"/>
      <c r="D33" s="6"/>
    </row>
    <row r="34" spans="2:4">
      <c r="B34" s="29"/>
      <c r="C34" s="7"/>
      <c r="D34" s="6"/>
    </row>
    <row r="35" spans="2:4">
      <c r="B35" s="29"/>
      <c r="C35" s="7"/>
      <c r="D35" s="6"/>
    </row>
    <row r="36" spans="2:4" ht="28.5">
      <c r="B36" s="29" t="s">
        <v>8</v>
      </c>
      <c r="C36" s="2">
        <v>997598.69</v>
      </c>
      <c r="D36" s="19" t="s">
        <v>35</v>
      </c>
    </row>
    <row r="37" spans="2:4">
      <c r="B37" s="29"/>
      <c r="C37" s="10">
        <v>30000</v>
      </c>
      <c r="D37" s="11" t="s">
        <v>33</v>
      </c>
    </row>
    <row r="38" spans="2:4">
      <c r="B38" s="29"/>
      <c r="C38" s="7"/>
      <c r="D38" s="6"/>
    </row>
    <row r="39" spans="2:4">
      <c r="B39" s="29"/>
      <c r="C39" s="7"/>
      <c r="D39" s="6"/>
    </row>
    <row r="40" spans="2:4">
      <c r="B40" s="29"/>
      <c r="C40" s="7"/>
      <c r="D40" s="6"/>
    </row>
    <row r="41" spans="2:4">
      <c r="B41" s="29" t="s">
        <v>9</v>
      </c>
      <c r="C41" s="7"/>
      <c r="D41" s="6"/>
    </row>
    <row r="42" spans="2:4">
      <c r="B42" s="29"/>
      <c r="C42" s="7"/>
      <c r="D42" s="6"/>
    </row>
    <row r="43" spans="2:4">
      <c r="B43" s="29"/>
      <c r="C43" s="7"/>
      <c r="D43" s="6"/>
    </row>
    <row r="44" spans="2:4">
      <c r="B44" s="29"/>
      <c r="C44" s="7"/>
      <c r="D44" s="6"/>
    </row>
    <row r="45" spans="2:4">
      <c r="B45" s="29"/>
      <c r="C45" s="7"/>
      <c r="D45" s="6"/>
    </row>
    <row r="46" spans="2:4" s="1" customFormat="1">
      <c r="B46" s="37" t="s">
        <v>10</v>
      </c>
      <c r="C46" s="9">
        <f>C47+C48+C49+C50+C51+C52+C53+C54</f>
        <v>6800000</v>
      </c>
      <c r="D46" s="2"/>
    </row>
    <row r="47" spans="2:4" ht="15" customHeight="1">
      <c r="B47" s="38"/>
      <c r="C47" s="17">
        <v>1600000</v>
      </c>
      <c r="D47" s="18" t="s">
        <v>11</v>
      </c>
    </row>
    <row r="48" spans="2:4" s="1" customFormat="1" ht="15" customHeight="1">
      <c r="B48" s="38"/>
      <c r="C48" s="17">
        <v>100000</v>
      </c>
      <c r="D48" s="18" t="s">
        <v>32</v>
      </c>
    </row>
    <row r="49" spans="2:4" ht="38.25">
      <c r="B49" s="38"/>
      <c r="C49" s="17">
        <v>900000</v>
      </c>
      <c r="D49" s="18" t="s">
        <v>12</v>
      </c>
    </row>
    <row r="50" spans="2:4" ht="38.25">
      <c r="B50" s="38"/>
      <c r="C50" s="17">
        <v>900000</v>
      </c>
      <c r="D50" s="18" t="s">
        <v>13</v>
      </c>
    </row>
    <row r="51" spans="2:4">
      <c r="B51" s="38"/>
      <c r="C51" s="17">
        <v>1000000</v>
      </c>
      <c r="D51" s="18" t="s">
        <v>14</v>
      </c>
    </row>
    <row r="52" spans="2:4" ht="25.5">
      <c r="B52" s="38"/>
      <c r="C52" s="17">
        <v>500000</v>
      </c>
      <c r="D52" s="18" t="s">
        <v>15</v>
      </c>
    </row>
    <row r="53" spans="2:4" ht="25.5">
      <c r="B53" s="38"/>
      <c r="C53" s="17">
        <v>1000000</v>
      </c>
      <c r="D53" s="18" t="s">
        <v>16</v>
      </c>
    </row>
    <row r="54" spans="2:4" ht="38.25">
      <c r="B54" s="39"/>
      <c r="C54" s="17">
        <v>800000</v>
      </c>
      <c r="D54" s="18" t="s">
        <v>17</v>
      </c>
    </row>
    <row r="55" spans="2:4" ht="25.5" customHeight="1">
      <c r="B55" s="31" t="s">
        <v>36</v>
      </c>
      <c r="C55" s="27">
        <v>2000000</v>
      </c>
      <c r="D55" s="26" t="s">
        <v>37</v>
      </c>
    </row>
    <row r="56" spans="2:4" ht="22.5" customHeight="1">
      <c r="B56" s="32"/>
      <c r="C56" s="26"/>
      <c r="D56" s="26"/>
    </row>
    <row r="57" spans="2:4" ht="21.75" customHeight="1">
      <c r="B57" s="33"/>
      <c r="C57" s="26"/>
      <c r="D57" s="26"/>
    </row>
  </sheetData>
  <mergeCells count="11">
    <mergeCell ref="B55:B57"/>
    <mergeCell ref="C26:C30"/>
    <mergeCell ref="B46:B54"/>
    <mergeCell ref="B11:B15"/>
    <mergeCell ref="B16:B20"/>
    <mergeCell ref="B21:B25"/>
    <mergeCell ref="B6:B10"/>
    <mergeCell ref="B26:B30"/>
    <mergeCell ref="B31:B35"/>
    <mergeCell ref="B36:B40"/>
    <mergeCell ref="B41:B4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Julya_Yuganova</cp:lastModifiedBy>
  <cp:lastPrinted>2024-02-02T13:43:45Z</cp:lastPrinted>
  <dcterms:created xsi:type="dcterms:W3CDTF">2024-01-24T06:31:30Z</dcterms:created>
  <dcterms:modified xsi:type="dcterms:W3CDTF">2024-02-28T08:35:32Z</dcterms:modified>
</cp:coreProperties>
</file>