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П1 Целевые" sheetId="1" r:id="rId1"/>
    <sheet name="Порядок, источники" sheetId="12" r:id="rId2"/>
    <sheet name="П2 ФО" sheetId="2" r:id="rId3"/>
    <sheet name="Показатели" sheetId="13" r:id="rId4"/>
  </sheets>
  <definedNames>
    <definedName name="_Par269" localSheetId="0">'П1 Целевые'!#REF!</definedName>
    <definedName name="_Par289" localSheetId="0">'П1 Целевые'!$B$12</definedName>
    <definedName name="_Par534" localSheetId="2">'П2 ФО'!#REF!</definedName>
    <definedName name="_Par537" localSheetId="2">'П2 ФО'!#REF!</definedName>
    <definedName name="_Par588" localSheetId="2">'П2 ФО'!#REF!</definedName>
    <definedName name="_Par656" localSheetId="2">'П2 ФО'!#REF!</definedName>
    <definedName name="_xlnm.Print_Area" localSheetId="0">'П1 Целевые'!$A$1:$K$23</definedName>
    <definedName name="_xlnm.Print_Area" localSheetId="2">'П2 ФО'!$A$1:$J$68</definedName>
    <definedName name="_xlnm.Print_Area" localSheetId="3">Показатели!$A$1:$L$18</definedName>
    <definedName name="_xlnm.Print_Area" localSheetId="1">'Порядок, источники'!$A$1:$C$15</definedName>
  </definedNames>
  <calcPr calcId="124519"/>
</workbook>
</file>

<file path=xl/calcChain.xml><?xml version="1.0" encoding="utf-8"?>
<calcChain xmlns="http://schemas.openxmlformats.org/spreadsheetml/2006/main">
  <c r="E29" i="2"/>
  <c r="F29"/>
  <c r="G29"/>
  <c r="H29"/>
  <c r="I29"/>
  <c r="J29"/>
  <c r="E15"/>
  <c r="F15"/>
  <c r="D10"/>
  <c r="D14"/>
  <c r="D13"/>
  <c r="E13"/>
  <c r="F13"/>
  <c r="G13"/>
  <c r="H13"/>
  <c r="I13"/>
  <c r="J13"/>
  <c r="D12"/>
  <c r="E12"/>
  <c r="F12"/>
  <c r="G12"/>
  <c r="H12"/>
  <c r="I12"/>
  <c r="J12"/>
  <c r="C13"/>
  <c r="C12"/>
  <c r="D11"/>
  <c r="E11"/>
  <c r="F11"/>
  <c r="G11"/>
  <c r="H11"/>
  <c r="I11"/>
  <c r="J11"/>
  <c r="C11"/>
  <c r="D43"/>
  <c r="E43"/>
  <c r="F43"/>
  <c r="G43"/>
  <c r="H43"/>
  <c r="I43"/>
  <c r="J43"/>
  <c r="D42"/>
  <c r="E42"/>
  <c r="F42"/>
  <c r="G42"/>
  <c r="H42"/>
  <c r="I42"/>
  <c r="J42"/>
  <c r="D41"/>
  <c r="E41"/>
  <c r="F41"/>
  <c r="G41"/>
  <c r="H41"/>
  <c r="I41"/>
  <c r="J41"/>
  <c r="D40"/>
  <c r="E40"/>
  <c r="E10" s="1"/>
  <c r="E9" s="1"/>
  <c r="F40"/>
  <c r="G40"/>
  <c r="H40"/>
  <c r="I40"/>
  <c r="J40"/>
  <c r="D39"/>
  <c r="H39"/>
  <c r="C43"/>
  <c r="C42"/>
  <c r="C41"/>
  <c r="D18"/>
  <c r="E18"/>
  <c r="F18"/>
  <c r="G18"/>
  <c r="H18"/>
  <c r="I18"/>
  <c r="J18"/>
  <c r="D17"/>
  <c r="E17"/>
  <c r="F17"/>
  <c r="G17"/>
  <c r="H17"/>
  <c r="I17"/>
  <c r="J17"/>
  <c r="D16"/>
  <c r="E16"/>
  <c r="F16"/>
  <c r="F14" s="1"/>
  <c r="G16"/>
  <c r="H16"/>
  <c r="I16"/>
  <c r="J16"/>
  <c r="D15"/>
  <c r="G15"/>
  <c r="H15"/>
  <c r="I15"/>
  <c r="J15"/>
  <c r="H14"/>
  <c r="C18"/>
  <c r="C17"/>
  <c r="C16"/>
  <c r="D29"/>
  <c r="D34"/>
  <c r="E34"/>
  <c r="F34"/>
  <c r="G34"/>
  <c r="H34"/>
  <c r="I34"/>
  <c r="J34"/>
  <c r="D44"/>
  <c r="E44"/>
  <c r="F44"/>
  <c r="G44"/>
  <c r="H44"/>
  <c r="I44"/>
  <c r="J44"/>
  <c r="D49"/>
  <c r="E49"/>
  <c r="F49"/>
  <c r="G49"/>
  <c r="H49"/>
  <c r="I49"/>
  <c r="J49"/>
  <c r="D54"/>
  <c r="E54"/>
  <c r="F54"/>
  <c r="G54"/>
  <c r="H54"/>
  <c r="I54"/>
  <c r="J54"/>
  <c r="D59"/>
  <c r="E59"/>
  <c r="F59"/>
  <c r="G59"/>
  <c r="H59"/>
  <c r="I59"/>
  <c r="J59"/>
  <c r="D64"/>
  <c r="E64"/>
  <c r="F64"/>
  <c r="G64"/>
  <c r="H64"/>
  <c r="I64"/>
  <c r="J64"/>
  <c r="C66"/>
  <c r="C67"/>
  <c r="C68"/>
  <c r="C65"/>
  <c r="C61"/>
  <c r="C62"/>
  <c r="C59" s="1"/>
  <c r="C63"/>
  <c r="C60"/>
  <c r="C56"/>
  <c r="C57"/>
  <c r="C58"/>
  <c r="C55"/>
  <c r="C54"/>
  <c r="C51"/>
  <c r="C52"/>
  <c r="C53"/>
  <c r="C50"/>
  <c r="C46"/>
  <c r="C47"/>
  <c r="C48"/>
  <c r="C45"/>
  <c r="C44" s="1"/>
  <c r="C36"/>
  <c r="C37"/>
  <c r="C38"/>
  <c r="C35"/>
  <c r="C34" s="1"/>
  <c r="C31"/>
  <c r="C32"/>
  <c r="C33"/>
  <c r="C30"/>
  <c r="C26"/>
  <c r="C27"/>
  <c r="C24" s="1"/>
  <c r="C28"/>
  <c r="C25"/>
  <c r="C21"/>
  <c r="C22"/>
  <c r="C19" s="1"/>
  <c r="C23"/>
  <c r="C20"/>
  <c r="I10" l="1"/>
  <c r="I9" s="1"/>
  <c r="J10"/>
  <c r="J9" s="1"/>
  <c r="G10"/>
  <c r="G9" s="1"/>
  <c r="J14"/>
  <c r="H10"/>
  <c r="F10"/>
  <c r="C15"/>
  <c r="C14" s="1"/>
  <c r="J39"/>
  <c r="C40"/>
  <c r="F39"/>
  <c r="I39"/>
  <c r="G39"/>
  <c r="E39"/>
  <c r="I14"/>
  <c r="G14"/>
  <c r="E14"/>
  <c r="H9"/>
  <c r="F9"/>
  <c r="C29"/>
  <c r="C49"/>
  <c r="D9"/>
  <c r="C64"/>
  <c r="C10" l="1"/>
  <c r="C9" s="1"/>
  <c r="C39"/>
</calcChain>
</file>

<file path=xl/sharedStrings.xml><?xml version="1.0" encoding="utf-8"?>
<sst xmlns="http://schemas.openxmlformats.org/spreadsheetml/2006/main" count="206" uniqueCount="108">
  <si>
    <t>Наименование целевого показателя</t>
  </si>
  <si>
    <t>Единица измерения</t>
  </si>
  <si>
    <t>всего</t>
  </si>
  <si>
    <t>итого</t>
  </si>
  <si>
    <t>Наименование мероприятия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</si>
  <si>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</si>
  <si>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</si>
  <si>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</si>
  <si>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</si>
  <si>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</si>
  <si>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</si>
  <si>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</si>
  <si>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 xml:space="preserve">Наименование </t>
  </si>
  <si>
    <t>%</t>
  </si>
  <si>
    <t>Задача</t>
  </si>
  <si>
    <t>Порядок расчёта и источники информации о значениях целевых показателей муниципальной программы</t>
  </si>
  <si>
    <t>Показатели результативности мероприятий программы</t>
  </si>
  <si>
    <t>Наименование контрольного показателя результата выполнения мероприятия</t>
  </si>
  <si>
    <t>Наименование задачи</t>
  </si>
  <si>
    <t>Исполнитель/соисполнитель мероприятия</t>
  </si>
  <si>
    <t>ед.</t>
  </si>
  <si>
    <t xml:space="preserve">ПЕРЕЧЕНЬ
целевых показателей 
</t>
  </si>
  <si>
    <t>\</t>
  </si>
  <si>
    <t>Объем финансирования, рублей</t>
  </si>
  <si>
    <t xml:space="preserve">СВЕДЕНИЯ О ЦЕЛЕВЫХ ПОКАЗАТЕЛЯХ
муниципальной программы  «Формирование современной городской 
среды в Красноборском муниципальном округе
</t>
  </si>
  <si>
    <t xml:space="preserve">Приложение № 1
к муниципальной программе «Формирование современной городской среды в Красноборском муниципальном округе» 
</t>
  </si>
  <si>
    <t>базовый 2023 год</t>
  </si>
  <si>
    <t xml:space="preserve">муниципальная программа «Формирование современной городской 
среды в Красноборском муниципальном округе»
</t>
  </si>
  <si>
    <t>Благоустройство мест массового отдыха населения и дворовых территорий</t>
  </si>
  <si>
    <t>1. Доля благоустроенных общественных территорий  от общего количества общественных территорий</t>
  </si>
  <si>
    <t>2. Доля благоустроенных дворовых территорий МКД  от общего количества дворовых территорий МКД</t>
  </si>
  <si>
    <t>Подпрограмма 1: «Формирование комфортной городской среды в Красноборском муниципальном округе».</t>
  </si>
  <si>
    <t>Создание максимально благоприятных, комфортных и безопасных условий проживания населения</t>
  </si>
  <si>
    <t>1. Количество реализованных проектов благоустройства дворовых территорий МКД</t>
  </si>
  <si>
    <t>2. Количество реализованных проектов благоустройства общественных территорий</t>
  </si>
  <si>
    <t>3. Доля финансового участия заинтересованных лиц в выполнении работ минимального перечня по благоустройству дворовых территорий МКД.</t>
  </si>
  <si>
    <t>4. Доля финансового участия заинтересованных лиц в выполнении работ дополнительного перечня по благоустройству дворовых территорий МКД.</t>
  </si>
  <si>
    <t>5. Объем трудового участия граждан,  заинтересованных лиц по благоустройству дворовых территорий МКД и общественных территорий.</t>
  </si>
  <si>
    <t>чел./час</t>
  </si>
  <si>
    <t>Подпрограмма 2: «Благоустройство территорий Красноборского муниципального округа».</t>
  </si>
  <si>
    <t>Развития и обустройства мест массового отдыха населения</t>
  </si>
  <si>
    <t>1. Организация общественных территорий</t>
  </si>
  <si>
    <t>2. Содержание общественных территорий</t>
  </si>
  <si>
    <t>3.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</si>
  <si>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</si>
  <si>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</si>
  <si>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</si>
  <si>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Qот = OTb*100/ OTo, где</t>
  </si>
  <si>
    <t>Qот - Доля благоустроенных общественных территорий;</t>
  </si>
  <si>
    <t>УМХ на основании выполненных контрактах</t>
  </si>
  <si>
    <t>3. Количество реализованных проектов благоустройства дворовых территорий МКД</t>
  </si>
  <si>
    <t>4. Количество реализованных проектов благоустройства общественных территорий</t>
  </si>
  <si>
    <t>5. Доля финансового участия заинтересованных лиц в выполнении работ минимального перечня по благоустройству дворовых территорий МКД, общественных территорий.</t>
  </si>
  <si>
    <t>6. Доля финансового участия заинтересованных лиц в выполнении работ дополнительного перечня по благоустройству дворовых территорий МКД</t>
  </si>
  <si>
    <t>7. Объем трудового участия граждан,  заинтересованных лиц по благоустройству дворовых территорий МКД и общественных территорий</t>
  </si>
  <si>
    <t>8. Организация общественных территорий</t>
  </si>
  <si>
    <t>9. Содержание общественных территорий</t>
  </si>
  <si>
    <t>10.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</si>
  <si>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OTo - общее количество ОТ;</t>
  </si>
  <si>
    <t>OTb - количество благоустроенных ОТ.</t>
  </si>
  <si>
    <t>Qдт = Db*100/Do, где</t>
  </si>
  <si>
    <t>Qдт - Доля благоустроенных дворовых территорий МКД;</t>
  </si>
  <si>
    <t>Do - общее количество ДТ;</t>
  </si>
  <si>
    <t>Db - количество благоустроенных дворовых территорий.</t>
  </si>
  <si>
    <t xml:space="preserve">Qd - количество благоустроенных дворовых территорий </t>
  </si>
  <si>
    <t>Qo - количество благоустроенных общественных территорий</t>
  </si>
  <si>
    <t>на основании заключенных соглашений с заинтересованными лицами или доля внесенная администрацией за заинтересованных лиц</t>
  </si>
  <si>
    <t>предоставление отчетности от заинтересованных лиц.</t>
  </si>
  <si>
    <t xml:space="preserve">Приложение № 1(2) 
к муниципальной программе «Формирование современной городской среды в Красноборском муниципальном округе» 
</t>
  </si>
  <si>
    <t xml:space="preserve">  Приложение № 2
к муниципальной программе «Формирование современной городской среды в Красноборском муниципальном округе» 
</t>
  </si>
  <si>
    <t>Финансовое обеспечение реализации муниципальной программы 
«Формирование современной городской среды в Красноборском муниципальном округе»</t>
  </si>
  <si>
    <t>Источники финансового обеспечения</t>
  </si>
  <si>
    <t>Программа «Формирование современной городской среды в Красноборском муниципальном округе»</t>
  </si>
  <si>
    <t>местный бюджет</t>
  </si>
  <si>
    <t>областной бюджет</t>
  </si>
  <si>
    <t>федеральный бюджет</t>
  </si>
  <si>
    <t>иные источники</t>
  </si>
  <si>
    <t>Подпрограмма 1 «Формирование комфортной городской среды в Красноборском муниципальном округе»</t>
  </si>
  <si>
    <t xml:space="preserve">1. Благоустройство дворовых территорий </t>
  </si>
  <si>
    <t>2. Разработка ПСД благоустройства дворовых территорий, прохождение госэкспертизы (проверки достоверности сметной стоимости)</t>
  </si>
  <si>
    <t>3. Благоустройство общественных территорий</t>
  </si>
  <si>
    <t>4. Разработка ПСД благоустройства общественных территорий, прохождение госэкспертизы (проверки достоверности сметной стоимости)</t>
  </si>
  <si>
    <t>Подпрограмма 2 «Благоустройство территорий Красноборского муниципального округа»</t>
  </si>
  <si>
    <t xml:space="preserve">1. Организация общественных территорий </t>
  </si>
  <si>
    <t xml:space="preserve">Приложение № 3
к муниципальной программе «Формирование современной городской среды в Красноборском муниципальном округе»
</t>
  </si>
  <si>
    <t>Значение показателей по годам</t>
  </si>
  <si>
    <t>Благоустройство дворовых территорий</t>
  </si>
  <si>
    <t>Управление муниципального хозяйства</t>
  </si>
  <si>
    <t>количество благоустроенных дворовых территорий</t>
  </si>
  <si>
    <t>Разработка ПСД благоустройства дворовых территорий, прохождение госэкспертизы (проверки достоверности сметной стоимости)</t>
  </si>
  <si>
    <t>количество разработанных ПСД благоустройства дворовых территорий</t>
  </si>
  <si>
    <t>Благоустройство общественных территорий</t>
  </si>
  <si>
    <t>количество благоустроенных общественных территорий</t>
  </si>
  <si>
    <t>Разработка ПСД благоустройства общественных территорий, прохождение госэкспертизы (проверки достоверности сметной стоимости)</t>
  </si>
  <si>
    <t xml:space="preserve"> количество разработанных ПСД благоустройства общественных территорий</t>
  </si>
  <si>
    <t>Организация общественных территорий</t>
  </si>
  <si>
    <t>количество организованных общественных территорий</t>
  </si>
  <si>
    <t>Содержание общественных территорий</t>
  </si>
  <si>
    <t>Количество содержащих общественных территорий</t>
  </si>
  <si>
    <t>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</si>
  <si>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Количество приобретенного(ой) оборудования (техники)</t>
  </si>
  <si>
    <t>Мероприятия по плану социально-экономического развития</t>
  </si>
  <si>
    <t>Субсидия на возмещение затрат содержания общественных территорий Красноборского района</t>
  </si>
  <si>
    <t>4. Мероприятия по плану социально-экономического развития</t>
  </si>
  <si>
    <t>5. Субсидия на возмещение затрат содержания общественных территорий Красноборского района</t>
  </si>
  <si>
    <t>Количество реализованных мероприятий</t>
  </si>
  <si>
    <t>руб.</t>
  </si>
  <si>
    <t>Сумма субсидирования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</si>
</sst>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0" xfId="0" applyFill="1"/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6" fillId="0" borderId="0" xfId="0" applyNumberFormat="1" applyFont="1" applyFill="1"/>
    <xf numFmtId="0" fontId="0" fillId="0" borderId="0" xfId="0" applyAlignment="1">
      <alignment wrapText="1"/>
    </xf>
    <xf numFmtId="2" fontId="0" fillId="0" borderId="0" xfId="0" applyNumberFormat="1"/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"/>
  <sheetViews>
    <sheetView view="pageBreakPreview" topLeftCell="A13" zoomScale="85" zoomScaleNormal="85" zoomScaleSheetLayoutView="85" workbookViewId="0">
      <selection activeCell="B31" sqref="B31"/>
    </sheetView>
  </sheetViews>
  <sheetFormatPr defaultRowHeight="15.75"/>
  <cols>
    <col min="1" max="1" width="24.140625" style="11" customWidth="1"/>
    <col min="2" max="2" width="78.42578125" customWidth="1"/>
    <col min="3" max="3" width="27.42578125" customWidth="1"/>
    <col min="4" max="4" width="9.42578125" customWidth="1"/>
  </cols>
  <sheetData>
    <row r="1" spans="1:11" s="5" customFormat="1" ht="37.5" customHeight="1">
      <c r="A1" s="7"/>
      <c r="B1" s="46" t="s">
        <v>25</v>
      </c>
      <c r="C1" s="46"/>
      <c r="D1" s="46"/>
      <c r="E1" s="46"/>
      <c r="F1" s="46"/>
      <c r="G1" s="46"/>
      <c r="H1" s="46"/>
      <c r="I1" s="46"/>
      <c r="J1" s="46"/>
      <c r="K1" s="46"/>
    </row>
    <row r="2" spans="1:11" s="5" customFormat="1">
      <c r="A2" s="7"/>
    </row>
    <row r="3" spans="1:11" s="5" customFormat="1" ht="57" customHeight="1">
      <c r="A3" s="7"/>
      <c r="B3" s="43" t="s">
        <v>24</v>
      </c>
      <c r="C3" s="43"/>
      <c r="D3" s="43"/>
      <c r="E3" s="43"/>
      <c r="F3" s="43"/>
      <c r="G3" s="43"/>
      <c r="H3" s="43"/>
      <c r="I3" s="43"/>
      <c r="J3" s="43"/>
      <c r="K3" s="43"/>
    </row>
    <row r="4" spans="1:11" s="5" customFormat="1">
      <c r="A4" s="7"/>
    </row>
    <row r="5" spans="1:11" s="5" customFormat="1" ht="40.5" customHeight="1">
      <c r="A5" s="7"/>
      <c r="B5" s="45" t="s">
        <v>21</v>
      </c>
      <c r="C5" s="45"/>
      <c r="D5" s="45"/>
      <c r="E5" s="45"/>
      <c r="F5" s="45"/>
      <c r="G5" s="45"/>
      <c r="H5" s="45"/>
      <c r="I5" s="45"/>
      <c r="J5" s="45"/>
      <c r="K5" s="45"/>
    </row>
    <row r="7" spans="1:11" ht="32.25" customHeight="1">
      <c r="A7" s="42" t="s">
        <v>14</v>
      </c>
      <c r="B7" s="44" t="s">
        <v>0</v>
      </c>
      <c r="C7" s="44" t="s">
        <v>1</v>
      </c>
      <c r="D7" s="44"/>
      <c r="E7" s="44"/>
      <c r="F7" s="44"/>
      <c r="G7" s="44"/>
      <c r="H7" s="44"/>
      <c r="I7" s="44"/>
      <c r="J7" s="44"/>
      <c r="K7" s="44"/>
    </row>
    <row r="8" spans="1:11" ht="15.75" customHeight="1">
      <c r="A8" s="42"/>
      <c r="B8" s="44"/>
      <c r="C8" s="44"/>
      <c r="D8" s="44" t="s">
        <v>26</v>
      </c>
      <c r="E8" s="44" t="s">
        <v>11</v>
      </c>
      <c r="F8" s="44" t="s">
        <v>10</v>
      </c>
      <c r="G8" s="44" t="s">
        <v>9</v>
      </c>
      <c r="H8" s="44" t="s">
        <v>8</v>
      </c>
      <c r="I8" s="44" t="s">
        <v>7</v>
      </c>
      <c r="J8" s="44" t="s">
        <v>6</v>
      </c>
      <c r="K8" s="44" t="s">
        <v>5</v>
      </c>
    </row>
    <row r="9" spans="1:11" ht="15.75" customHeight="1">
      <c r="A9" s="42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ht="15.75" customHeight="1">
      <c r="A10" s="42"/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36" customHeight="1">
      <c r="A11" s="44" t="s">
        <v>27</v>
      </c>
      <c r="B11" s="42"/>
      <c r="C11" s="42"/>
      <c r="D11" s="47"/>
      <c r="E11" s="47"/>
      <c r="F11" s="47"/>
      <c r="G11" s="47"/>
      <c r="H11" s="47"/>
      <c r="I11" s="47"/>
      <c r="J11" s="47"/>
      <c r="K11" s="47"/>
    </row>
    <row r="12" spans="1:11" ht="45" customHeight="1">
      <c r="A12" s="44" t="s">
        <v>28</v>
      </c>
      <c r="B12" s="25" t="s">
        <v>29</v>
      </c>
      <c r="C12" s="28" t="s">
        <v>13</v>
      </c>
      <c r="D12" s="29">
        <v>25</v>
      </c>
      <c r="E12" s="29">
        <v>30</v>
      </c>
      <c r="F12" s="29">
        <v>35</v>
      </c>
      <c r="G12" s="29">
        <v>40</v>
      </c>
      <c r="H12" s="29">
        <v>45</v>
      </c>
      <c r="I12" s="29">
        <v>50</v>
      </c>
      <c r="J12" s="29">
        <v>60</v>
      </c>
      <c r="K12" s="29">
        <v>70</v>
      </c>
    </row>
    <row r="13" spans="1:11" ht="33.75" customHeight="1">
      <c r="A13" s="44"/>
      <c r="B13" s="25" t="s">
        <v>30</v>
      </c>
      <c r="C13" s="28" t="s">
        <v>13</v>
      </c>
      <c r="D13" s="29">
        <v>40</v>
      </c>
      <c r="E13" s="29">
        <v>40</v>
      </c>
      <c r="F13" s="29">
        <v>45</v>
      </c>
      <c r="G13" s="29">
        <v>50</v>
      </c>
      <c r="H13" s="29">
        <v>60</v>
      </c>
      <c r="I13" s="29">
        <v>70</v>
      </c>
      <c r="J13" s="29">
        <v>80</v>
      </c>
      <c r="K13" s="29">
        <v>90</v>
      </c>
    </row>
    <row r="14" spans="1:11" ht="24.75" customHeight="1">
      <c r="A14" s="44" t="s">
        <v>31</v>
      </c>
      <c r="B14" s="44"/>
      <c r="C14" s="44"/>
      <c r="D14" s="48"/>
      <c r="E14" s="48"/>
      <c r="F14" s="48"/>
      <c r="G14" s="48"/>
      <c r="H14" s="48"/>
      <c r="I14" s="48"/>
      <c r="J14" s="48"/>
      <c r="K14" s="48"/>
    </row>
    <row r="15" spans="1:11" ht="36.75" customHeight="1">
      <c r="A15" s="44" t="s">
        <v>32</v>
      </c>
      <c r="B15" s="25" t="s">
        <v>33</v>
      </c>
      <c r="C15" s="30" t="s">
        <v>20</v>
      </c>
      <c r="D15" s="29">
        <v>0</v>
      </c>
      <c r="E15" s="29">
        <v>0</v>
      </c>
      <c r="F15" s="29">
        <v>0</v>
      </c>
      <c r="G15" s="29">
        <v>2</v>
      </c>
      <c r="H15" s="29">
        <v>2</v>
      </c>
      <c r="I15" s="29">
        <v>4</v>
      </c>
      <c r="J15" s="29">
        <v>4</v>
      </c>
      <c r="K15" s="29">
        <v>4</v>
      </c>
    </row>
    <row r="16" spans="1:11" ht="34.5" customHeight="1">
      <c r="A16" s="44"/>
      <c r="B16" s="25" t="s">
        <v>34</v>
      </c>
      <c r="C16" s="30" t="s">
        <v>20</v>
      </c>
      <c r="D16" s="29">
        <v>1</v>
      </c>
      <c r="E16" s="29">
        <v>1</v>
      </c>
      <c r="F16" s="29">
        <v>2</v>
      </c>
      <c r="G16" s="29">
        <v>1</v>
      </c>
      <c r="H16" s="29">
        <v>1</v>
      </c>
      <c r="I16" s="29">
        <v>1</v>
      </c>
      <c r="J16" s="29">
        <v>1</v>
      </c>
      <c r="K16" s="29">
        <v>1</v>
      </c>
    </row>
    <row r="17" spans="1:11" ht="36.75" customHeight="1">
      <c r="A17" s="44"/>
      <c r="B17" s="25" t="s">
        <v>35</v>
      </c>
      <c r="C17" s="30" t="s">
        <v>13</v>
      </c>
      <c r="D17" s="29">
        <v>5</v>
      </c>
      <c r="E17" s="29">
        <v>5</v>
      </c>
      <c r="F17" s="29">
        <v>5</v>
      </c>
      <c r="G17" s="29">
        <v>5</v>
      </c>
      <c r="H17" s="29">
        <v>5</v>
      </c>
      <c r="I17" s="29">
        <v>5</v>
      </c>
      <c r="J17" s="29">
        <v>5</v>
      </c>
      <c r="K17" s="29">
        <v>5</v>
      </c>
    </row>
    <row r="18" spans="1:11" ht="36.75" customHeight="1">
      <c r="A18" s="44"/>
      <c r="B18" s="25" t="s">
        <v>36</v>
      </c>
      <c r="C18" s="30" t="s">
        <v>13</v>
      </c>
      <c r="D18" s="29">
        <v>20</v>
      </c>
      <c r="E18" s="29">
        <v>20</v>
      </c>
      <c r="F18" s="29">
        <v>20</v>
      </c>
      <c r="G18" s="29">
        <v>20</v>
      </c>
      <c r="H18" s="29">
        <v>20</v>
      </c>
      <c r="I18" s="29">
        <v>20</v>
      </c>
      <c r="J18" s="29">
        <v>20</v>
      </c>
      <c r="K18" s="29">
        <v>20</v>
      </c>
    </row>
    <row r="19" spans="1:11" ht="33" customHeight="1">
      <c r="A19" s="44"/>
      <c r="B19" s="25" t="s">
        <v>37</v>
      </c>
      <c r="C19" s="30" t="s">
        <v>38</v>
      </c>
      <c r="D19" s="29">
        <v>15</v>
      </c>
      <c r="E19" s="29">
        <v>15</v>
      </c>
      <c r="F19" s="29">
        <v>15</v>
      </c>
      <c r="G19" s="29">
        <v>15</v>
      </c>
      <c r="H19" s="29">
        <v>15</v>
      </c>
      <c r="I19" s="29">
        <v>15</v>
      </c>
      <c r="J19" s="29">
        <v>15</v>
      </c>
      <c r="K19" s="29">
        <v>15</v>
      </c>
    </row>
    <row r="20" spans="1:11" ht="26.25" customHeight="1">
      <c r="A20" s="49" t="s">
        <v>39</v>
      </c>
      <c r="B20" s="50"/>
      <c r="C20" s="51"/>
      <c r="D20" s="51"/>
      <c r="E20" s="51"/>
      <c r="F20" s="51"/>
      <c r="G20" s="51"/>
      <c r="H20" s="51"/>
      <c r="I20" s="51"/>
      <c r="J20" s="51"/>
      <c r="K20" s="52"/>
    </row>
    <row r="21" spans="1:11" ht="21" customHeight="1">
      <c r="A21" s="44" t="s">
        <v>40</v>
      </c>
      <c r="B21" s="26" t="s">
        <v>41</v>
      </c>
      <c r="C21" s="28" t="s">
        <v>20</v>
      </c>
      <c r="D21" s="29">
        <v>0</v>
      </c>
      <c r="E21" s="29">
        <v>1</v>
      </c>
      <c r="F21" s="29">
        <v>2</v>
      </c>
      <c r="G21" s="29">
        <v>2</v>
      </c>
      <c r="H21" s="29">
        <v>1</v>
      </c>
      <c r="I21" s="29">
        <v>2</v>
      </c>
      <c r="J21" s="29">
        <v>2</v>
      </c>
      <c r="K21" s="29">
        <v>2</v>
      </c>
    </row>
    <row r="22" spans="1:11" ht="21" customHeight="1">
      <c r="A22" s="44"/>
      <c r="B22" s="27" t="s">
        <v>42</v>
      </c>
      <c r="C22" s="28" t="s">
        <v>20</v>
      </c>
      <c r="D22" s="29">
        <v>34</v>
      </c>
      <c r="E22" s="29">
        <v>35</v>
      </c>
      <c r="F22" s="29">
        <v>36</v>
      </c>
      <c r="G22" s="29">
        <v>36</v>
      </c>
      <c r="H22" s="29">
        <v>37</v>
      </c>
      <c r="I22" s="29">
        <v>38</v>
      </c>
      <c r="J22" s="29">
        <v>38</v>
      </c>
      <c r="K22" s="29">
        <v>39</v>
      </c>
    </row>
    <row r="23" spans="1:11" ht="48.75" customHeight="1">
      <c r="A23" s="44"/>
      <c r="B23" s="27" t="s">
        <v>43</v>
      </c>
      <c r="C23" s="28" t="s">
        <v>20</v>
      </c>
      <c r="D23" s="29">
        <v>0</v>
      </c>
      <c r="E23" s="29">
        <v>4</v>
      </c>
      <c r="F23" s="29">
        <v>4</v>
      </c>
      <c r="G23" s="29">
        <v>5</v>
      </c>
      <c r="H23" s="29">
        <v>4</v>
      </c>
      <c r="I23" s="29">
        <v>2</v>
      </c>
      <c r="J23" s="29">
        <v>2</v>
      </c>
      <c r="K23" s="29">
        <v>2</v>
      </c>
    </row>
    <row r="24" spans="1:11" ht="66.75" customHeight="1">
      <c r="A24"/>
    </row>
    <row r="25" spans="1:11" ht="12.75">
      <c r="A25"/>
    </row>
    <row r="26" spans="1:11" ht="12.75">
      <c r="A26"/>
    </row>
    <row r="27" spans="1:11" ht="12.75">
      <c r="A27"/>
    </row>
    <row r="28" spans="1:11" ht="12.75">
      <c r="A28"/>
    </row>
    <row r="29" spans="1:11" ht="12.75">
      <c r="A29"/>
    </row>
    <row r="30" spans="1:11" ht="12.75">
      <c r="A30"/>
    </row>
    <row r="31" spans="1:11" ht="12.75">
      <c r="A31"/>
    </row>
    <row r="32" spans="1:11" ht="12.75">
      <c r="A32"/>
    </row>
    <row r="33" spans="1:1" ht="12.75">
      <c r="A33"/>
    </row>
  </sheetData>
  <mergeCells count="21">
    <mergeCell ref="A21:A23"/>
    <mergeCell ref="A11:K11"/>
    <mergeCell ref="A12:A13"/>
    <mergeCell ref="A14:K14"/>
    <mergeCell ref="A15:A19"/>
    <mergeCell ref="A20:K20"/>
    <mergeCell ref="B1:K1"/>
    <mergeCell ref="B7:B10"/>
    <mergeCell ref="D7:K7"/>
    <mergeCell ref="I8:I10"/>
    <mergeCell ref="J8:J10"/>
    <mergeCell ref="A7:A10"/>
    <mergeCell ref="B3:K3"/>
    <mergeCell ref="E8:E10"/>
    <mergeCell ref="H8:H10"/>
    <mergeCell ref="B5:K5"/>
    <mergeCell ref="F8:F10"/>
    <mergeCell ref="K8:K10"/>
    <mergeCell ref="G8:G10"/>
    <mergeCell ref="C7:C10"/>
    <mergeCell ref="D8:D10"/>
  </mergeCells>
  <phoneticPr fontId="0" type="noConversion"/>
  <pageMargins left="0.74803149606299213" right="0.24" top="0.4" bottom="0.27" header="0.2" footer="0.21"/>
  <pageSetup paperSize="9" scale="68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F15"/>
  <sheetViews>
    <sheetView view="pageBreakPreview" zoomScale="82" zoomScaleSheetLayoutView="82" workbookViewId="0">
      <selection sqref="A1:C1"/>
    </sheetView>
  </sheetViews>
  <sheetFormatPr defaultRowHeight="15.75"/>
  <cols>
    <col min="1" max="1" width="42.28515625" style="8" customWidth="1"/>
    <col min="2" max="2" width="88.42578125" style="8" customWidth="1"/>
    <col min="3" max="3" width="42.42578125" style="8" customWidth="1"/>
    <col min="5" max="5" width="50.28515625" customWidth="1"/>
    <col min="6" max="6" width="25.28515625" customWidth="1"/>
    <col min="7" max="7" width="13.28515625" customWidth="1"/>
  </cols>
  <sheetData>
    <row r="1" spans="1:6" ht="44.25" customHeight="1">
      <c r="A1" s="54" t="s">
        <v>68</v>
      </c>
      <c r="B1" s="55"/>
      <c r="C1" s="55"/>
    </row>
    <row r="2" spans="1:6" ht="12.75" customHeight="1">
      <c r="A2" s="9"/>
      <c r="B2" s="9"/>
      <c r="C2" s="9"/>
    </row>
    <row r="3" spans="1:6">
      <c r="A3" s="53" t="s">
        <v>15</v>
      </c>
      <c r="B3" s="53"/>
      <c r="C3" s="53"/>
    </row>
    <row r="5" spans="1:6" ht="31.5">
      <c r="A5" s="31" t="s">
        <v>44</v>
      </c>
      <c r="B5" s="32" t="s">
        <v>45</v>
      </c>
      <c r="C5" s="32" t="s">
        <v>46</v>
      </c>
    </row>
    <row r="6" spans="1:6" ht="73.5" customHeight="1">
      <c r="A6" s="33" t="s">
        <v>29</v>
      </c>
      <c r="B6" s="29" t="s">
        <v>47</v>
      </c>
      <c r="C6" s="29" t="s">
        <v>49</v>
      </c>
      <c r="E6" s="20"/>
      <c r="F6" s="20"/>
    </row>
    <row r="7" spans="1:6" ht="38.25">
      <c r="A7" s="33" t="s">
        <v>30</v>
      </c>
      <c r="B7" s="29" t="s">
        <v>48</v>
      </c>
      <c r="C7" s="29" t="s">
        <v>49</v>
      </c>
    </row>
    <row r="8" spans="1:6" ht="34.5" customHeight="1">
      <c r="A8" s="33" t="s">
        <v>50</v>
      </c>
      <c r="B8" s="29" t="s">
        <v>58</v>
      </c>
      <c r="C8" s="29" t="s">
        <v>49</v>
      </c>
    </row>
    <row r="9" spans="1:6" ht="34.5" customHeight="1">
      <c r="A9" s="33" t="s">
        <v>51</v>
      </c>
      <c r="B9" s="29" t="s">
        <v>59</v>
      </c>
      <c r="C9" s="29" t="s">
        <v>49</v>
      </c>
    </row>
    <row r="10" spans="1:6" ht="51">
      <c r="A10" s="33" t="s">
        <v>52</v>
      </c>
      <c r="B10" s="29" t="s">
        <v>60</v>
      </c>
      <c r="C10" s="29" t="s">
        <v>66</v>
      </c>
    </row>
    <row r="11" spans="1:6" ht="51">
      <c r="A11" s="33" t="s">
        <v>53</v>
      </c>
      <c r="B11" s="29" t="s">
        <v>61</v>
      </c>
      <c r="C11" s="29" t="s">
        <v>66</v>
      </c>
    </row>
    <row r="12" spans="1:6" ht="71.25" customHeight="1">
      <c r="A12" s="33" t="s">
        <v>54</v>
      </c>
      <c r="B12" s="29" t="s">
        <v>62</v>
      </c>
      <c r="C12" s="29" t="s">
        <v>67</v>
      </c>
      <c r="E12" s="18"/>
    </row>
    <row r="13" spans="1:6" ht="36" customHeight="1">
      <c r="A13" s="33" t="s">
        <v>55</v>
      </c>
      <c r="B13" s="29" t="s">
        <v>63</v>
      </c>
      <c r="C13" s="29" t="s">
        <v>49</v>
      </c>
    </row>
    <row r="14" spans="1:6" ht="26.25" customHeight="1">
      <c r="A14" s="33" t="s">
        <v>56</v>
      </c>
      <c r="B14" s="29" t="s">
        <v>64</v>
      </c>
      <c r="C14" s="29" t="s">
        <v>49</v>
      </c>
    </row>
    <row r="15" spans="1:6" ht="51">
      <c r="A15" s="33" t="s">
        <v>57</v>
      </c>
      <c r="B15" s="29" t="s">
        <v>65</v>
      </c>
      <c r="C15" s="29" t="s">
        <v>49</v>
      </c>
    </row>
  </sheetData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M68"/>
  <sheetViews>
    <sheetView tabSelected="1" view="pageBreakPreview" zoomScale="60" zoomScaleNormal="70" workbookViewId="0">
      <selection activeCell="N15" sqref="N15"/>
    </sheetView>
  </sheetViews>
  <sheetFormatPr defaultRowHeight="12.75"/>
  <cols>
    <col min="1" max="1" width="44.85546875" customWidth="1"/>
    <col min="2" max="2" width="33.140625" customWidth="1"/>
    <col min="3" max="3" width="16.85546875" customWidth="1"/>
    <col min="4" max="4" width="20.42578125" style="15" customWidth="1"/>
    <col min="5" max="5" width="22.140625" customWidth="1"/>
    <col min="6" max="6" width="21" customWidth="1"/>
    <col min="7" max="7" width="16.85546875" customWidth="1"/>
    <col min="8" max="8" width="17.140625" customWidth="1"/>
    <col min="9" max="9" width="16.28515625" customWidth="1"/>
    <col min="10" max="10" width="16.7109375" customWidth="1"/>
    <col min="11" max="11" width="10.42578125" customWidth="1"/>
    <col min="12" max="12" width="21.85546875" customWidth="1"/>
  </cols>
  <sheetData>
    <row r="1" spans="1:13" ht="47.25" customHeight="1">
      <c r="A1" s="46" t="s">
        <v>69</v>
      </c>
      <c r="B1" s="46"/>
      <c r="C1" s="46"/>
      <c r="D1" s="46"/>
      <c r="E1" s="46"/>
      <c r="F1" s="46"/>
      <c r="G1" s="46"/>
      <c r="H1" s="46"/>
      <c r="I1" s="46"/>
      <c r="J1" s="46"/>
      <c r="K1" s="5"/>
      <c r="L1" s="5"/>
      <c r="M1" s="5"/>
    </row>
    <row r="2" spans="1:13">
      <c r="A2" s="5"/>
      <c r="B2" s="5"/>
      <c r="C2" s="5"/>
      <c r="D2" s="13"/>
      <c r="E2" s="5"/>
      <c r="F2" s="5"/>
      <c r="G2" s="5"/>
      <c r="H2" s="5"/>
      <c r="I2" s="5"/>
      <c r="J2" s="5"/>
    </row>
    <row r="3" spans="1:13" ht="73.5" customHeight="1">
      <c r="A3" s="43" t="s">
        <v>70</v>
      </c>
      <c r="B3" s="43"/>
      <c r="C3" s="43"/>
      <c r="D3" s="43"/>
      <c r="E3" s="43"/>
      <c r="F3" s="43"/>
      <c r="G3" s="43"/>
      <c r="H3" s="43"/>
      <c r="I3" s="43"/>
      <c r="J3" s="43"/>
    </row>
    <row r="4" spans="1:13">
      <c r="H4" s="21"/>
      <c r="I4" s="21"/>
      <c r="J4" s="21"/>
    </row>
    <row r="6" spans="1:13" ht="32.25" customHeight="1">
      <c r="A6" s="44" t="s">
        <v>12</v>
      </c>
      <c r="B6" s="44" t="s">
        <v>71</v>
      </c>
      <c r="C6" s="60" t="s">
        <v>23</v>
      </c>
      <c r="D6" s="60"/>
      <c r="E6" s="60"/>
      <c r="F6" s="60"/>
      <c r="G6" s="60"/>
      <c r="H6" s="60"/>
      <c r="I6" s="60"/>
      <c r="J6" s="61"/>
    </row>
    <row r="7" spans="1:13" ht="15.75" customHeight="1">
      <c r="A7" s="44"/>
      <c r="B7" s="44"/>
      <c r="C7" s="24" t="s">
        <v>2</v>
      </c>
      <c r="D7" s="14" t="s">
        <v>11</v>
      </c>
      <c r="E7" s="1" t="s">
        <v>10</v>
      </c>
      <c r="F7" s="2" t="s">
        <v>9</v>
      </c>
      <c r="G7" s="2" t="s">
        <v>8</v>
      </c>
      <c r="H7" s="2" t="s">
        <v>7</v>
      </c>
      <c r="I7" s="2" t="s">
        <v>6</v>
      </c>
      <c r="J7" s="2" t="s">
        <v>5</v>
      </c>
    </row>
    <row r="8" spans="1:13" s="3" customFormat="1" ht="15.75">
      <c r="A8" s="4">
        <v>1</v>
      </c>
      <c r="B8" s="4">
        <v>2</v>
      </c>
      <c r="C8" s="38">
        <v>3</v>
      </c>
      <c r="D8" s="39">
        <v>4</v>
      </c>
      <c r="E8" s="40">
        <v>5</v>
      </c>
      <c r="F8" s="40">
        <v>6</v>
      </c>
      <c r="G8" s="40">
        <v>7</v>
      </c>
      <c r="H8" s="40">
        <v>8</v>
      </c>
      <c r="I8" s="40">
        <v>9</v>
      </c>
      <c r="J8" s="40">
        <v>10</v>
      </c>
    </row>
    <row r="9" spans="1:13" ht="24.75" customHeight="1">
      <c r="A9" s="56" t="s">
        <v>72</v>
      </c>
      <c r="B9" s="34" t="s">
        <v>3</v>
      </c>
      <c r="C9" s="31">
        <f>SUM(C10:C13)</f>
        <v>26382621.02</v>
      </c>
      <c r="D9" s="31">
        <f t="shared" ref="D9:J9" si="0">SUM(D10:D13)</f>
        <v>11182621.02</v>
      </c>
      <c r="E9" s="31">
        <f>SUM(E10:E13)</f>
        <v>2300000</v>
      </c>
      <c r="F9" s="31">
        <f t="shared" si="0"/>
        <v>2300000</v>
      </c>
      <c r="G9" s="31">
        <f t="shared" si="0"/>
        <v>2500000</v>
      </c>
      <c r="H9" s="31">
        <f t="shared" si="0"/>
        <v>2500000</v>
      </c>
      <c r="I9" s="31">
        <f t="shared" si="0"/>
        <v>2800000</v>
      </c>
      <c r="J9" s="31">
        <f t="shared" si="0"/>
        <v>2800000</v>
      </c>
    </row>
    <row r="10" spans="1:13" ht="24.75" customHeight="1">
      <c r="A10" s="56"/>
      <c r="B10" s="28" t="s">
        <v>73</v>
      </c>
      <c r="C10" s="4">
        <f>SUM(C15+C40)</f>
        <v>19582621.02</v>
      </c>
      <c r="D10" s="4">
        <f>SUM(D15+D40)</f>
        <v>4382621.0199999996</v>
      </c>
      <c r="E10" s="4">
        <f>SUM(E15+E40)</f>
        <v>2300000</v>
      </c>
      <c r="F10" s="4">
        <f t="shared" ref="F10:J10" si="1">SUM(F15+F40)</f>
        <v>2300000</v>
      </c>
      <c r="G10" s="4">
        <f t="shared" si="1"/>
        <v>2500000</v>
      </c>
      <c r="H10" s="4">
        <f t="shared" si="1"/>
        <v>2500000</v>
      </c>
      <c r="I10" s="4">
        <f t="shared" si="1"/>
        <v>2800000</v>
      </c>
      <c r="J10" s="4">
        <f t="shared" si="1"/>
        <v>2800000</v>
      </c>
    </row>
    <row r="11" spans="1:13" ht="24.75" customHeight="1">
      <c r="A11" s="56"/>
      <c r="B11" s="28" t="s">
        <v>74</v>
      </c>
      <c r="C11" s="4">
        <f>SUM(C16+C41)</f>
        <v>6800000</v>
      </c>
      <c r="D11" s="4">
        <f t="shared" ref="D11:J11" si="2">SUM(D16+D41)</f>
        <v>6800000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0</v>
      </c>
      <c r="I11" s="4">
        <f t="shared" si="2"/>
        <v>0</v>
      </c>
      <c r="J11" s="4">
        <f t="shared" si="2"/>
        <v>0</v>
      </c>
    </row>
    <row r="12" spans="1:13" ht="24.75" customHeight="1">
      <c r="A12" s="56"/>
      <c r="B12" s="28" t="s">
        <v>75</v>
      </c>
      <c r="C12" s="4">
        <f>SUM(C17+C42)</f>
        <v>0</v>
      </c>
      <c r="D12" s="4">
        <f t="shared" ref="D12:J12" si="3">SUM(D17+D42)</f>
        <v>0</v>
      </c>
      <c r="E12" s="4">
        <f t="shared" si="3"/>
        <v>0</v>
      </c>
      <c r="F12" s="4">
        <f t="shared" si="3"/>
        <v>0</v>
      </c>
      <c r="G12" s="4">
        <f t="shared" si="3"/>
        <v>0</v>
      </c>
      <c r="H12" s="4">
        <f t="shared" si="3"/>
        <v>0</v>
      </c>
      <c r="I12" s="4">
        <f t="shared" si="3"/>
        <v>0</v>
      </c>
      <c r="J12" s="4">
        <f t="shared" si="3"/>
        <v>0</v>
      </c>
    </row>
    <row r="13" spans="1:13" ht="24.75" customHeight="1">
      <c r="A13" s="56"/>
      <c r="B13" s="28" t="s">
        <v>76</v>
      </c>
      <c r="C13" s="4">
        <f>SUM(C18+C43)</f>
        <v>0</v>
      </c>
      <c r="D13" s="4">
        <f t="shared" ref="D13:J13" si="4">SUM(D18+D43)</f>
        <v>0</v>
      </c>
      <c r="E13" s="4">
        <f t="shared" si="4"/>
        <v>0</v>
      </c>
      <c r="F13" s="4">
        <f t="shared" si="4"/>
        <v>0</v>
      </c>
      <c r="G13" s="4">
        <f t="shared" si="4"/>
        <v>0</v>
      </c>
      <c r="H13" s="4">
        <f t="shared" si="4"/>
        <v>0</v>
      </c>
      <c r="I13" s="4">
        <f t="shared" si="4"/>
        <v>0</v>
      </c>
      <c r="J13" s="4">
        <f t="shared" si="4"/>
        <v>0</v>
      </c>
    </row>
    <row r="14" spans="1:13" s="6" customFormat="1" ht="24.75" customHeight="1">
      <c r="A14" s="56" t="s">
        <v>77</v>
      </c>
      <c r="B14" s="34" t="s">
        <v>3</v>
      </c>
      <c r="C14" s="31">
        <f>SUM(C15:C18)</f>
        <v>16585022.33</v>
      </c>
      <c r="D14" s="31">
        <f>SUM(D15:D18)</f>
        <v>1385022.33</v>
      </c>
      <c r="E14" s="31">
        <f t="shared" ref="E14:J14" si="5">SUM(E15:E18)</f>
        <v>2300000</v>
      </c>
      <c r="F14" s="31">
        <f t="shared" si="5"/>
        <v>2300000</v>
      </c>
      <c r="G14" s="31">
        <f t="shared" si="5"/>
        <v>2500000</v>
      </c>
      <c r="H14" s="31">
        <f t="shared" si="5"/>
        <v>2500000</v>
      </c>
      <c r="I14" s="31">
        <f t="shared" si="5"/>
        <v>2800000</v>
      </c>
      <c r="J14" s="31">
        <f t="shared" si="5"/>
        <v>2800000</v>
      </c>
    </row>
    <row r="15" spans="1:13" s="6" customFormat="1" ht="24.75" customHeight="1">
      <c r="A15" s="56"/>
      <c r="B15" s="28" t="s">
        <v>73</v>
      </c>
      <c r="C15" s="4">
        <f>SUM(C20+C25+C30+C35)</f>
        <v>16585022.33</v>
      </c>
      <c r="D15" s="4">
        <f t="shared" ref="D15:J15" si="6">SUM(D20+D25+D30+D35)</f>
        <v>1385022.33</v>
      </c>
      <c r="E15" s="4">
        <f t="shared" si="6"/>
        <v>2300000</v>
      </c>
      <c r="F15" s="4">
        <f t="shared" si="6"/>
        <v>2300000</v>
      </c>
      <c r="G15" s="4">
        <f t="shared" si="6"/>
        <v>2500000</v>
      </c>
      <c r="H15" s="4">
        <f t="shared" si="6"/>
        <v>2500000</v>
      </c>
      <c r="I15" s="4">
        <f t="shared" si="6"/>
        <v>2800000</v>
      </c>
      <c r="J15" s="4">
        <f t="shared" si="6"/>
        <v>2800000</v>
      </c>
    </row>
    <row r="16" spans="1:13" s="6" customFormat="1" ht="24.75" customHeight="1">
      <c r="A16" s="56"/>
      <c r="B16" s="28" t="s">
        <v>74</v>
      </c>
      <c r="C16" s="4">
        <f>SUM(C21+C26+C31+C36)</f>
        <v>0</v>
      </c>
      <c r="D16" s="4">
        <f t="shared" ref="D16:J16" si="7">SUM(D21+D26+D31+D36)</f>
        <v>0</v>
      </c>
      <c r="E16" s="4">
        <f t="shared" si="7"/>
        <v>0</v>
      </c>
      <c r="F16" s="4">
        <f t="shared" si="7"/>
        <v>0</v>
      </c>
      <c r="G16" s="4">
        <f t="shared" si="7"/>
        <v>0</v>
      </c>
      <c r="H16" s="4">
        <f t="shared" si="7"/>
        <v>0</v>
      </c>
      <c r="I16" s="4">
        <f t="shared" si="7"/>
        <v>0</v>
      </c>
      <c r="J16" s="4">
        <f t="shared" si="7"/>
        <v>0</v>
      </c>
    </row>
    <row r="17" spans="1:11" s="6" customFormat="1" ht="24.75" customHeight="1">
      <c r="A17" s="56"/>
      <c r="B17" s="28" t="s">
        <v>75</v>
      </c>
      <c r="C17" s="4">
        <f>SUM(C22+C32+C37+C27)</f>
        <v>0</v>
      </c>
      <c r="D17" s="4">
        <f t="shared" ref="D17:J17" si="8">SUM(D22+D32+D37+D27)</f>
        <v>0</v>
      </c>
      <c r="E17" s="4">
        <f t="shared" si="8"/>
        <v>0</v>
      </c>
      <c r="F17" s="4">
        <f t="shared" si="8"/>
        <v>0</v>
      </c>
      <c r="G17" s="4">
        <f t="shared" si="8"/>
        <v>0</v>
      </c>
      <c r="H17" s="4">
        <f t="shared" si="8"/>
        <v>0</v>
      </c>
      <c r="I17" s="4">
        <f t="shared" si="8"/>
        <v>0</v>
      </c>
      <c r="J17" s="4">
        <f t="shared" si="8"/>
        <v>0</v>
      </c>
    </row>
    <row r="18" spans="1:11" s="6" customFormat="1" ht="24.75" customHeight="1">
      <c r="A18" s="56"/>
      <c r="B18" s="28" t="s">
        <v>76</v>
      </c>
      <c r="C18" s="4">
        <f>SUM(C23+C28+C33+C38)</f>
        <v>0</v>
      </c>
      <c r="D18" s="4">
        <f t="shared" ref="D18:J18" si="9">SUM(D23+D28+D33+D38)</f>
        <v>0</v>
      </c>
      <c r="E18" s="4">
        <f t="shared" si="9"/>
        <v>0</v>
      </c>
      <c r="F18" s="4">
        <f t="shared" si="9"/>
        <v>0</v>
      </c>
      <c r="G18" s="4">
        <f t="shared" si="9"/>
        <v>0</v>
      </c>
      <c r="H18" s="4">
        <f t="shared" si="9"/>
        <v>0</v>
      </c>
      <c r="I18" s="4">
        <f t="shared" si="9"/>
        <v>0</v>
      </c>
      <c r="J18" s="4">
        <f t="shared" si="9"/>
        <v>0</v>
      </c>
    </row>
    <row r="19" spans="1:11" s="6" customFormat="1" ht="24.75" customHeight="1">
      <c r="A19" s="44" t="s">
        <v>78</v>
      </c>
      <c r="B19" s="34" t="s">
        <v>3</v>
      </c>
      <c r="C19" s="31">
        <f>SUM(C20:C23)</f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</row>
    <row r="20" spans="1:11" s="6" customFormat="1" ht="24.75" customHeight="1">
      <c r="A20" s="44"/>
      <c r="B20" s="28" t="s">
        <v>73</v>
      </c>
      <c r="C20" s="4">
        <f>SUM(D21:J21)</f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</row>
    <row r="21" spans="1:11" s="6" customFormat="1" ht="24.75" customHeight="1">
      <c r="A21" s="44"/>
      <c r="B21" s="28" t="s">
        <v>74</v>
      </c>
      <c r="C21" s="4">
        <f t="shared" ref="C21:C23" si="10">SUM(D22:J22)</f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12"/>
    </row>
    <row r="22" spans="1:11" s="6" customFormat="1" ht="24.75" customHeight="1">
      <c r="A22" s="44"/>
      <c r="B22" s="28" t="s">
        <v>75</v>
      </c>
      <c r="C22" s="4">
        <f t="shared" si="10"/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</row>
    <row r="23" spans="1:11" s="6" customFormat="1" ht="27" customHeight="1">
      <c r="A23" s="44"/>
      <c r="B23" s="28" t="s">
        <v>76</v>
      </c>
      <c r="C23" s="4">
        <f t="shared" si="10"/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</row>
    <row r="24" spans="1:11" s="6" customFormat="1" ht="24.75" customHeight="1">
      <c r="A24" s="44" t="s">
        <v>79</v>
      </c>
      <c r="B24" s="34" t="s">
        <v>3</v>
      </c>
      <c r="C24" s="31">
        <f>SUM(C25:C28)</f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</row>
    <row r="25" spans="1:11" s="6" customFormat="1" ht="24.75" customHeight="1">
      <c r="A25" s="44"/>
      <c r="B25" s="28" t="s">
        <v>73</v>
      </c>
      <c r="C25" s="4">
        <f>SUM(D25:J25)</f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</row>
    <row r="26" spans="1:11" s="6" customFormat="1" ht="24.75" customHeight="1">
      <c r="A26" s="44"/>
      <c r="B26" s="28" t="s">
        <v>74</v>
      </c>
      <c r="C26" s="4">
        <f t="shared" ref="C26:C28" si="11">SUM(D26:J26)</f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12"/>
    </row>
    <row r="27" spans="1:11" s="6" customFormat="1" ht="24.75" customHeight="1">
      <c r="A27" s="44"/>
      <c r="B27" s="28" t="s">
        <v>75</v>
      </c>
      <c r="C27" s="4">
        <f t="shared" si="11"/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</row>
    <row r="28" spans="1:11" s="6" customFormat="1" ht="24.75" customHeight="1">
      <c r="A28" s="44"/>
      <c r="B28" s="28" t="s">
        <v>76</v>
      </c>
      <c r="C28" s="4">
        <f t="shared" si="11"/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</row>
    <row r="29" spans="1:11" s="6" customFormat="1" ht="24.75" customHeight="1">
      <c r="A29" s="44" t="s">
        <v>80</v>
      </c>
      <c r="B29" s="34" t="s">
        <v>3</v>
      </c>
      <c r="C29" s="31">
        <f>SUM(C30:C33)</f>
        <v>14715022.33</v>
      </c>
      <c r="D29" s="31">
        <f t="shared" ref="D29" si="12">SUM(D30:D33)</f>
        <v>1315022.33</v>
      </c>
      <c r="E29" s="31">
        <f t="shared" ref="E29" si="13">SUM(E30:E33)</f>
        <v>2000000</v>
      </c>
      <c r="F29" s="31">
        <f t="shared" ref="F29" si="14">SUM(F30:F33)</f>
        <v>2000000</v>
      </c>
      <c r="G29" s="31">
        <f t="shared" ref="G29" si="15">SUM(G30:G33)</f>
        <v>2200000</v>
      </c>
      <c r="H29" s="31">
        <f t="shared" ref="H29" si="16">SUM(H30:H33)</f>
        <v>2200000</v>
      </c>
      <c r="I29" s="31">
        <f t="shared" ref="I29" si="17">SUM(I30:I33)</f>
        <v>2500000</v>
      </c>
      <c r="J29" s="31">
        <f t="shared" ref="J29" si="18">SUM(J30:J33)</f>
        <v>2500000</v>
      </c>
    </row>
    <row r="30" spans="1:11" s="6" customFormat="1" ht="24.75" customHeight="1">
      <c r="A30" s="44"/>
      <c r="B30" s="28" t="s">
        <v>73</v>
      </c>
      <c r="C30" s="4">
        <f>SUM(D30:J30)</f>
        <v>14715022.33</v>
      </c>
      <c r="D30" s="37">
        <v>1315022.33</v>
      </c>
      <c r="E30" s="37">
        <v>2000000</v>
      </c>
      <c r="F30" s="37">
        <v>2000000</v>
      </c>
      <c r="G30" s="37">
        <v>2200000</v>
      </c>
      <c r="H30" s="37">
        <v>2200000</v>
      </c>
      <c r="I30" s="37">
        <v>2500000</v>
      </c>
      <c r="J30" s="37">
        <v>2500000</v>
      </c>
    </row>
    <row r="31" spans="1:11" s="6" customFormat="1" ht="24.75" customHeight="1">
      <c r="A31" s="44"/>
      <c r="B31" s="28" t="s">
        <v>74</v>
      </c>
      <c r="C31" s="4">
        <f t="shared" ref="C31:C33" si="19">SUM(D31:J31)</f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</row>
    <row r="32" spans="1:11" s="6" customFormat="1" ht="24.75" customHeight="1">
      <c r="A32" s="44"/>
      <c r="B32" s="28" t="s">
        <v>75</v>
      </c>
      <c r="C32" s="4">
        <f t="shared" si="19"/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</row>
    <row r="33" spans="1:12" s="6" customFormat="1" ht="40.5" customHeight="1">
      <c r="A33" s="44"/>
      <c r="B33" s="28" t="s">
        <v>76</v>
      </c>
      <c r="C33" s="4">
        <f t="shared" si="19"/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</row>
    <row r="34" spans="1:12" s="6" customFormat="1" ht="24.75" customHeight="1">
      <c r="A34" s="44" t="s">
        <v>81</v>
      </c>
      <c r="B34" s="34" t="s">
        <v>3</v>
      </c>
      <c r="C34" s="31">
        <f>SUM(C35:C38)</f>
        <v>1870000</v>
      </c>
      <c r="D34" s="31">
        <f t="shared" ref="D34:J34" si="20">SUM(D35:D38)</f>
        <v>70000</v>
      </c>
      <c r="E34" s="31">
        <f t="shared" si="20"/>
        <v>300000</v>
      </c>
      <c r="F34" s="31">
        <f t="shared" si="20"/>
        <v>300000</v>
      </c>
      <c r="G34" s="31">
        <f t="shared" si="20"/>
        <v>300000</v>
      </c>
      <c r="H34" s="31">
        <f t="shared" si="20"/>
        <v>300000</v>
      </c>
      <c r="I34" s="31">
        <f t="shared" si="20"/>
        <v>300000</v>
      </c>
      <c r="J34" s="31">
        <f t="shared" si="20"/>
        <v>300000</v>
      </c>
    </row>
    <row r="35" spans="1:12" s="6" customFormat="1" ht="24.75" customHeight="1">
      <c r="A35" s="44"/>
      <c r="B35" s="28" t="s">
        <v>73</v>
      </c>
      <c r="C35" s="4">
        <f>SUM(D35:J35)</f>
        <v>1870000</v>
      </c>
      <c r="D35" s="37">
        <v>70000</v>
      </c>
      <c r="E35" s="37">
        <v>300000</v>
      </c>
      <c r="F35" s="37">
        <v>300000</v>
      </c>
      <c r="G35" s="37">
        <v>300000</v>
      </c>
      <c r="H35" s="37">
        <v>300000</v>
      </c>
      <c r="I35" s="37">
        <v>300000</v>
      </c>
      <c r="J35" s="37">
        <v>300000</v>
      </c>
    </row>
    <row r="36" spans="1:12" s="6" customFormat="1" ht="24.75" customHeight="1">
      <c r="A36" s="44"/>
      <c r="B36" s="28" t="s">
        <v>74</v>
      </c>
      <c r="C36" s="4">
        <f t="shared" ref="C36:C38" si="21">SUM(D36:J36)</f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</row>
    <row r="37" spans="1:12" s="6" customFormat="1" ht="24.75" customHeight="1">
      <c r="A37" s="44"/>
      <c r="B37" s="28" t="s">
        <v>75</v>
      </c>
      <c r="C37" s="4">
        <f t="shared" si="21"/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</row>
    <row r="38" spans="1:12" s="6" customFormat="1" ht="24.75" customHeight="1">
      <c r="A38" s="44"/>
      <c r="B38" s="28" t="s">
        <v>76</v>
      </c>
      <c r="C38" s="4">
        <f t="shared" si="21"/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</row>
    <row r="39" spans="1:12" s="6" customFormat="1" ht="24.75" customHeight="1">
      <c r="A39" s="56" t="s">
        <v>82</v>
      </c>
      <c r="B39" s="34" t="s">
        <v>3</v>
      </c>
      <c r="C39" s="41">
        <f>SUM(C40:C43)</f>
        <v>9797598.6899999995</v>
      </c>
      <c r="D39" s="41">
        <f t="shared" ref="D39:J39" si="22">SUM(D40:D43)</f>
        <v>9797598.6899999995</v>
      </c>
      <c r="E39" s="41">
        <f t="shared" si="22"/>
        <v>0</v>
      </c>
      <c r="F39" s="41">
        <f t="shared" si="22"/>
        <v>0</v>
      </c>
      <c r="G39" s="41">
        <f t="shared" si="22"/>
        <v>0</v>
      </c>
      <c r="H39" s="41">
        <f t="shared" si="22"/>
        <v>0</v>
      </c>
      <c r="I39" s="41">
        <f t="shared" si="22"/>
        <v>0</v>
      </c>
      <c r="J39" s="41">
        <f t="shared" si="22"/>
        <v>0</v>
      </c>
    </row>
    <row r="40" spans="1:12" s="6" customFormat="1" ht="24.75" customHeight="1">
      <c r="A40" s="56"/>
      <c r="B40" s="28" t="s">
        <v>73</v>
      </c>
      <c r="C40" s="4">
        <f>SUM(C45+C50+C55+C60+C65)</f>
        <v>2997598.69</v>
      </c>
      <c r="D40" s="4">
        <f t="shared" ref="D40:J40" si="23">SUM(D45+D50+D55+D60+D65)</f>
        <v>2997598.69</v>
      </c>
      <c r="E40" s="4">
        <f t="shared" si="23"/>
        <v>0</v>
      </c>
      <c r="F40" s="4">
        <f t="shared" si="23"/>
        <v>0</v>
      </c>
      <c r="G40" s="4">
        <f t="shared" si="23"/>
        <v>0</v>
      </c>
      <c r="H40" s="4">
        <f t="shared" si="23"/>
        <v>0</v>
      </c>
      <c r="I40" s="4">
        <f t="shared" si="23"/>
        <v>0</v>
      </c>
      <c r="J40" s="4">
        <f t="shared" si="23"/>
        <v>0</v>
      </c>
    </row>
    <row r="41" spans="1:12" s="6" customFormat="1" ht="24.75" customHeight="1">
      <c r="A41" s="56"/>
      <c r="B41" s="28" t="s">
        <v>74</v>
      </c>
      <c r="C41" s="4">
        <f>SUM(C46+C51+C56+C61+C66)</f>
        <v>6800000</v>
      </c>
      <c r="D41" s="4">
        <f t="shared" ref="D41:J41" si="24">SUM(D46+D51+D56+D61+D66)</f>
        <v>6800000</v>
      </c>
      <c r="E41" s="4">
        <f t="shared" si="24"/>
        <v>0</v>
      </c>
      <c r="F41" s="4">
        <f t="shared" si="24"/>
        <v>0</v>
      </c>
      <c r="G41" s="4">
        <f t="shared" si="24"/>
        <v>0</v>
      </c>
      <c r="H41" s="4">
        <f t="shared" si="24"/>
        <v>0</v>
      </c>
      <c r="I41" s="4">
        <f t="shared" si="24"/>
        <v>0</v>
      </c>
      <c r="J41" s="4">
        <f t="shared" si="24"/>
        <v>0</v>
      </c>
      <c r="L41" s="19"/>
    </row>
    <row r="42" spans="1:12" s="6" customFormat="1" ht="26.25" customHeight="1">
      <c r="A42" s="56"/>
      <c r="B42" s="28" t="s">
        <v>75</v>
      </c>
      <c r="C42" s="4">
        <f>SUM(C47+C52+C57+C62+C67)</f>
        <v>0</v>
      </c>
      <c r="D42" s="4">
        <f t="shared" ref="D42:J42" si="25">SUM(D47+D52+D57+D62+D67)</f>
        <v>0</v>
      </c>
      <c r="E42" s="4">
        <f t="shared" si="25"/>
        <v>0</v>
      </c>
      <c r="F42" s="4">
        <f t="shared" si="25"/>
        <v>0</v>
      </c>
      <c r="G42" s="4">
        <f t="shared" si="25"/>
        <v>0</v>
      </c>
      <c r="H42" s="4">
        <f t="shared" si="25"/>
        <v>0</v>
      </c>
      <c r="I42" s="4">
        <f t="shared" si="25"/>
        <v>0</v>
      </c>
      <c r="J42" s="4">
        <f t="shared" si="25"/>
        <v>0</v>
      </c>
    </row>
    <row r="43" spans="1:12" s="6" customFormat="1" ht="24.75" customHeight="1">
      <c r="A43" s="56"/>
      <c r="B43" s="28" t="s">
        <v>76</v>
      </c>
      <c r="C43" s="4">
        <f>SUM(C48+C53+C58+C63+C68)</f>
        <v>0</v>
      </c>
      <c r="D43" s="4">
        <f t="shared" ref="D43:J43" si="26">SUM(D48+D53+D58+D63+D68)</f>
        <v>0</v>
      </c>
      <c r="E43" s="4">
        <f t="shared" si="26"/>
        <v>0</v>
      </c>
      <c r="F43" s="4">
        <f t="shared" si="26"/>
        <v>0</v>
      </c>
      <c r="G43" s="4">
        <f t="shared" si="26"/>
        <v>0</v>
      </c>
      <c r="H43" s="4">
        <f t="shared" si="26"/>
        <v>0</v>
      </c>
      <c r="I43" s="4">
        <f t="shared" si="26"/>
        <v>0</v>
      </c>
      <c r="J43" s="4">
        <f t="shared" si="26"/>
        <v>0</v>
      </c>
    </row>
    <row r="44" spans="1:12" s="6" customFormat="1" ht="24.75" customHeight="1">
      <c r="A44" s="44" t="s">
        <v>83</v>
      </c>
      <c r="B44" s="34" t="s">
        <v>3</v>
      </c>
      <c r="C44" s="31">
        <f>SUM(C45:C48)</f>
        <v>0</v>
      </c>
      <c r="D44" s="31">
        <f t="shared" ref="D44:J44" si="27">SUM(D45:D48)</f>
        <v>0</v>
      </c>
      <c r="E44" s="31">
        <f t="shared" si="27"/>
        <v>0</v>
      </c>
      <c r="F44" s="31">
        <f t="shared" si="27"/>
        <v>0</v>
      </c>
      <c r="G44" s="31">
        <f t="shared" si="27"/>
        <v>0</v>
      </c>
      <c r="H44" s="31">
        <f t="shared" si="27"/>
        <v>0</v>
      </c>
      <c r="I44" s="31">
        <f t="shared" si="27"/>
        <v>0</v>
      </c>
      <c r="J44" s="31">
        <f t="shared" si="27"/>
        <v>0</v>
      </c>
    </row>
    <row r="45" spans="1:12" s="6" customFormat="1" ht="24.75" customHeight="1">
      <c r="A45" s="44"/>
      <c r="B45" s="28" t="s">
        <v>73</v>
      </c>
      <c r="C45" s="4">
        <f>SUM(D45:J45)</f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</row>
    <row r="46" spans="1:12" s="6" customFormat="1" ht="24.75" customHeight="1">
      <c r="A46" s="44"/>
      <c r="B46" s="28" t="s">
        <v>74</v>
      </c>
      <c r="C46" s="4">
        <f t="shared" ref="C46:C48" si="28">SUM(D46:J46)</f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</row>
    <row r="47" spans="1:12" s="6" customFormat="1" ht="24.75" customHeight="1">
      <c r="A47" s="44"/>
      <c r="B47" s="28" t="s">
        <v>75</v>
      </c>
      <c r="C47" s="4">
        <f t="shared" si="28"/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</row>
    <row r="48" spans="1:12" s="6" customFormat="1" ht="24.75" customHeight="1">
      <c r="A48" s="44"/>
      <c r="B48" s="28" t="s">
        <v>76</v>
      </c>
      <c r="C48" s="4">
        <f t="shared" si="28"/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</row>
    <row r="49" spans="1:10" s="6" customFormat="1" ht="24.75" customHeight="1">
      <c r="A49" s="44" t="s">
        <v>42</v>
      </c>
      <c r="B49" s="34" t="s">
        <v>3</v>
      </c>
      <c r="C49" s="31">
        <f>SUM(C50:C53)</f>
        <v>997598.69</v>
      </c>
      <c r="D49" s="31">
        <f t="shared" ref="D49:J49" si="29">SUM(D50:D53)</f>
        <v>997598.69</v>
      </c>
      <c r="E49" s="31">
        <f t="shared" si="29"/>
        <v>0</v>
      </c>
      <c r="F49" s="31">
        <f t="shared" si="29"/>
        <v>0</v>
      </c>
      <c r="G49" s="31">
        <f t="shared" si="29"/>
        <v>0</v>
      </c>
      <c r="H49" s="31">
        <f t="shared" si="29"/>
        <v>0</v>
      </c>
      <c r="I49" s="31">
        <f t="shared" si="29"/>
        <v>0</v>
      </c>
      <c r="J49" s="31">
        <f t="shared" si="29"/>
        <v>0</v>
      </c>
    </row>
    <row r="50" spans="1:10" s="6" customFormat="1" ht="24.75" customHeight="1">
      <c r="A50" s="44"/>
      <c r="B50" s="28" t="s">
        <v>73</v>
      </c>
      <c r="C50" s="4">
        <f>SUM(D50:J50)</f>
        <v>997598.69</v>
      </c>
      <c r="D50" s="37">
        <v>997598.69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</row>
    <row r="51" spans="1:10" s="6" customFormat="1" ht="24.75" customHeight="1">
      <c r="A51" s="44"/>
      <c r="B51" s="28" t="s">
        <v>74</v>
      </c>
      <c r="C51" s="4">
        <f t="shared" ref="C51:C53" si="30">SUM(D51:J51)</f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</row>
    <row r="52" spans="1:10" s="6" customFormat="1" ht="24.75" customHeight="1">
      <c r="A52" s="44"/>
      <c r="B52" s="28" t="s">
        <v>75</v>
      </c>
      <c r="C52" s="4">
        <f t="shared" si="30"/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</row>
    <row r="53" spans="1:10" s="6" customFormat="1" ht="24.75" customHeight="1">
      <c r="A53" s="44"/>
      <c r="B53" s="28" t="s">
        <v>76</v>
      </c>
      <c r="C53" s="4">
        <f t="shared" si="30"/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</row>
    <row r="54" spans="1:10" s="6" customFormat="1" ht="24.75" customHeight="1">
      <c r="A54" s="44" t="s">
        <v>43</v>
      </c>
      <c r="B54" s="34" t="s">
        <v>3</v>
      </c>
      <c r="C54" s="31">
        <f>SUM(C55:C58)</f>
        <v>0</v>
      </c>
      <c r="D54" s="31">
        <f t="shared" ref="D54:J54" si="31">SUM(D55:D58)</f>
        <v>0</v>
      </c>
      <c r="E54" s="31">
        <f t="shared" si="31"/>
        <v>0</v>
      </c>
      <c r="F54" s="31">
        <f t="shared" si="31"/>
        <v>0</v>
      </c>
      <c r="G54" s="31">
        <f t="shared" si="31"/>
        <v>0</v>
      </c>
      <c r="H54" s="31">
        <f t="shared" si="31"/>
        <v>0</v>
      </c>
      <c r="I54" s="31">
        <f t="shared" si="31"/>
        <v>0</v>
      </c>
      <c r="J54" s="31">
        <f t="shared" si="31"/>
        <v>0</v>
      </c>
    </row>
    <row r="55" spans="1:10" s="6" customFormat="1" ht="24.75" customHeight="1">
      <c r="A55" s="44"/>
      <c r="B55" s="28" t="s">
        <v>73</v>
      </c>
      <c r="C55" s="4">
        <f>SUM(D55:J55)</f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</row>
    <row r="56" spans="1:10" s="6" customFormat="1" ht="24.75" customHeight="1">
      <c r="A56" s="44"/>
      <c r="B56" s="28" t="s">
        <v>74</v>
      </c>
      <c r="C56" s="4">
        <f t="shared" ref="C56:C58" si="32">SUM(D56:J56)</f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</row>
    <row r="57" spans="1:10" s="6" customFormat="1" ht="24.75" customHeight="1">
      <c r="A57" s="44"/>
      <c r="B57" s="28" t="s">
        <v>75</v>
      </c>
      <c r="C57" s="4">
        <f t="shared" si="32"/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</row>
    <row r="58" spans="1:10" s="6" customFormat="1" ht="24.75" customHeight="1">
      <c r="A58" s="44"/>
      <c r="B58" s="35" t="s">
        <v>76</v>
      </c>
      <c r="C58" s="4">
        <f t="shared" si="32"/>
        <v>0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</row>
    <row r="59" spans="1:10" s="6" customFormat="1" ht="24.75" customHeight="1">
      <c r="A59" s="57" t="s">
        <v>103</v>
      </c>
      <c r="B59" s="34" t="s">
        <v>3</v>
      </c>
      <c r="C59" s="36">
        <f>SUM(C60:C63)</f>
        <v>6800000</v>
      </c>
      <c r="D59" s="36">
        <f t="shared" ref="D59:J59" si="33">SUM(D60:D63)</f>
        <v>6800000</v>
      </c>
      <c r="E59" s="36">
        <f t="shared" si="33"/>
        <v>0</v>
      </c>
      <c r="F59" s="36">
        <f t="shared" si="33"/>
        <v>0</v>
      </c>
      <c r="G59" s="36">
        <f t="shared" si="33"/>
        <v>0</v>
      </c>
      <c r="H59" s="36">
        <f t="shared" si="33"/>
        <v>0</v>
      </c>
      <c r="I59" s="36">
        <f t="shared" si="33"/>
        <v>0</v>
      </c>
      <c r="J59" s="36">
        <f t="shared" si="33"/>
        <v>0</v>
      </c>
    </row>
    <row r="60" spans="1:10" s="6" customFormat="1" ht="24.75" customHeight="1">
      <c r="A60" s="58"/>
      <c r="B60" s="28" t="s">
        <v>73</v>
      </c>
      <c r="C60" s="37">
        <f>SUM(D60:J60)</f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</row>
    <row r="61" spans="1:10" s="6" customFormat="1" ht="24.75" customHeight="1">
      <c r="A61" s="58"/>
      <c r="B61" s="28" t="s">
        <v>74</v>
      </c>
      <c r="C61" s="37">
        <f t="shared" ref="C61:C63" si="34">SUM(D61:J61)</f>
        <v>6800000</v>
      </c>
      <c r="D61" s="37">
        <v>6800000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</row>
    <row r="62" spans="1:10" s="6" customFormat="1" ht="24.75" customHeight="1">
      <c r="A62" s="58"/>
      <c r="B62" s="28" t="s">
        <v>75</v>
      </c>
      <c r="C62" s="37">
        <f t="shared" si="34"/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</row>
    <row r="63" spans="1:10" ht="19.5" customHeight="1">
      <c r="A63" s="58"/>
      <c r="B63" s="35" t="s">
        <v>76</v>
      </c>
      <c r="C63" s="37">
        <f t="shared" si="34"/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</row>
    <row r="64" spans="1:10" ht="24" customHeight="1">
      <c r="A64" s="44" t="s">
        <v>104</v>
      </c>
      <c r="B64" s="34" t="s">
        <v>3</v>
      </c>
      <c r="C64" s="36">
        <f>SUM(C65:C68)</f>
        <v>2000000</v>
      </c>
      <c r="D64" s="36">
        <f t="shared" ref="D64:J64" si="35">SUM(D65:D68)</f>
        <v>2000000</v>
      </c>
      <c r="E64" s="36">
        <f t="shared" si="35"/>
        <v>0</v>
      </c>
      <c r="F64" s="36">
        <f t="shared" si="35"/>
        <v>0</v>
      </c>
      <c r="G64" s="36">
        <f t="shared" si="35"/>
        <v>0</v>
      </c>
      <c r="H64" s="36">
        <f t="shared" si="35"/>
        <v>0</v>
      </c>
      <c r="I64" s="36">
        <f t="shared" si="35"/>
        <v>0</v>
      </c>
      <c r="J64" s="36">
        <f t="shared" si="35"/>
        <v>0</v>
      </c>
    </row>
    <row r="65" spans="1:10" ht="20.25" customHeight="1">
      <c r="A65" s="59"/>
      <c r="B65" s="28" t="s">
        <v>73</v>
      </c>
      <c r="C65" s="37">
        <f>SUM(D65:J65)</f>
        <v>2000000</v>
      </c>
      <c r="D65" s="37">
        <v>2000000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</row>
    <row r="66" spans="1:10" ht="19.5" customHeight="1">
      <c r="A66" s="59"/>
      <c r="B66" s="28" t="s">
        <v>74</v>
      </c>
      <c r="C66" s="37">
        <f t="shared" ref="C66:C68" si="36">SUM(D66:J66)</f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</row>
    <row r="67" spans="1:10" ht="23.25" customHeight="1">
      <c r="A67" s="59"/>
      <c r="B67" s="28" t="s">
        <v>75</v>
      </c>
      <c r="C67" s="37">
        <f t="shared" si="36"/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</row>
    <row r="68" spans="1:10" ht="22.5" customHeight="1">
      <c r="A68" s="59"/>
      <c r="B68" s="35" t="s">
        <v>76</v>
      </c>
      <c r="C68" s="37">
        <f t="shared" si="36"/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</row>
  </sheetData>
  <mergeCells count="17">
    <mergeCell ref="A54:A58"/>
    <mergeCell ref="A59:A63"/>
    <mergeCell ref="A64:A68"/>
    <mergeCell ref="C6:J6"/>
    <mergeCell ref="A9:A13"/>
    <mergeCell ref="A44:A48"/>
    <mergeCell ref="A49:A53"/>
    <mergeCell ref="A39:A43"/>
    <mergeCell ref="A1:J1"/>
    <mergeCell ref="A29:A33"/>
    <mergeCell ref="A19:A23"/>
    <mergeCell ref="A14:A18"/>
    <mergeCell ref="A34:A38"/>
    <mergeCell ref="A3:J3"/>
    <mergeCell ref="A24:A28"/>
    <mergeCell ref="A6:A7"/>
    <mergeCell ref="B6:B7"/>
  </mergeCells>
  <phoneticPr fontId="0" type="noConversion"/>
  <pageMargins left="0.39370078740157483" right="0.23622047244094491" top="0.25" bottom="0.39370078740157483" header="0.19685039370078741" footer="0.23622047244094491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18"/>
  <sheetViews>
    <sheetView view="pageBreakPreview" zoomScale="60" workbookViewId="0">
      <selection activeCell="C5" sqref="C5:C8"/>
    </sheetView>
  </sheetViews>
  <sheetFormatPr defaultRowHeight="12.75"/>
  <cols>
    <col min="1" max="1" width="24.42578125" customWidth="1"/>
    <col min="2" max="2" width="58.42578125" customWidth="1"/>
    <col min="3" max="3" width="15" customWidth="1"/>
    <col min="4" max="4" width="23.5703125" customWidth="1"/>
    <col min="5" max="5" width="20.7109375" customWidth="1"/>
    <col min="14" max="14" width="33.5703125" customWidth="1"/>
  </cols>
  <sheetData>
    <row r="1" spans="1:14" ht="35.25" customHeight="1">
      <c r="A1" s="46" t="s">
        <v>84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3" spans="1:14" ht="15.75">
      <c r="A3" s="62" t="s">
        <v>16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5" spans="1:14" ht="15.75" customHeight="1">
      <c r="A5" s="42" t="s">
        <v>18</v>
      </c>
      <c r="B5" s="44" t="s">
        <v>4</v>
      </c>
      <c r="C5" s="63" t="s">
        <v>19</v>
      </c>
      <c r="D5" s="63" t="s">
        <v>17</v>
      </c>
      <c r="E5" s="63" t="s">
        <v>1</v>
      </c>
      <c r="F5" s="64" t="s">
        <v>85</v>
      </c>
      <c r="G5" s="64"/>
      <c r="H5" s="64"/>
      <c r="I5" s="64"/>
      <c r="J5" s="64"/>
      <c r="K5" s="64"/>
      <c r="L5" s="64"/>
    </row>
    <row r="6" spans="1:14" ht="15.75" customHeight="1">
      <c r="A6" s="42"/>
      <c r="B6" s="44"/>
      <c r="C6" s="63"/>
      <c r="D6" s="63"/>
      <c r="E6" s="63"/>
      <c r="F6" s="64" t="s">
        <v>11</v>
      </c>
      <c r="G6" s="64" t="s">
        <v>10</v>
      </c>
      <c r="H6" s="64" t="s">
        <v>9</v>
      </c>
      <c r="I6" s="64" t="s">
        <v>8</v>
      </c>
      <c r="J6" s="64" t="s">
        <v>7</v>
      </c>
      <c r="K6" s="64" t="s">
        <v>6</v>
      </c>
      <c r="L6" s="64" t="s">
        <v>5</v>
      </c>
    </row>
    <row r="7" spans="1:14" ht="15.75" customHeight="1">
      <c r="A7" s="42"/>
      <c r="B7" s="44"/>
      <c r="C7" s="63"/>
      <c r="D7" s="63"/>
      <c r="E7" s="63"/>
      <c r="F7" s="64"/>
      <c r="G7" s="64"/>
      <c r="H7" s="64"/>
      <c r="I7" s="64"/>
      <c r="J7" s="64"/>
      <c r="K7" s="64"/>
      <c r="L7" s="64"/>
    </row>
    <row r="8" spans="1:14" ht="25.5" customHeight="1">
      <c r="A8" s="42"/>
      <c r="B8" s="44"/>
      <c r="C8" s="63"/>
      <c r="D8" s="63"/>
      <c r="E8" s="63"/>
      <c r="F8" s="64"/>
      <c r="G8" s="64"/>
      <c r="H8" s="64"/>
      <c r="I8" s="64"/>
      <c r="J8" s="64"/>
      <c r="K8" s="64"/>
      <c r="L8" s="64"/>
    </row>
    <row r="9" spans="1:14" ht="15.75">
      <c r="A9" s="23">
        <v>0</v>
      </c>
      <c r="B9" s="22">
        <v>1</v>
      </c>
      <c r="C9" s="22"/>
      <c r="D9" s="22"/>
      <c r="E9" s="22">
        <v>2</v>
      </c>
      <c r="F9" s="22">
        <v>9</v>
      </c>
      <c r="G9" s="22">
        <v>10</v>
      </c>
      <c r="H9" s="22">
        <v>11</v>
      </c>
      <c r="I9" s="22">
        <v>12</v>
      </c>
      <c r="J9" s="22">
        <v>13</v>
      </c>
      <c r="K9" s="22">
        <v>14</v>
      </c>
      <c r="L9" s="22">
        <v>15</v>
      </c>
    </row>
    <row r="10" spans="1:14" ht="47.25" customHeight="1">
      <c r="A10" s="65" t="s">
        <v>32</v>
      </c>
      <c r="B10" s="4" t="s">
        <v>86</v>
      </c>
      <c r="C10" s="65" t="s">
        <v>87</v>
      </c>
      <c r="D10" s="37" t="s">
        <v>88</v>
      </c>
      <c r="E10" s="10" t="s">
        <v>20</v>
      </c>
      <c r="F10" s="10">
        <v>0</v>
      </c>
      <c r="G10" s="4">
        <v>0</v>
      </c>
      <c r="H10" s="4">
        <v>2</v>
      </c>
      <c r="I10" s="4">
        <v>2</v>
      </c>
      <c r="J10" s="4">
        <v>4</v>
      </c>
      <c r="K10" s="4">
        <v>4</v>
      </c>
      <c r="L10" s="4">
        <v>4</v>
      </c>
    </row>
    <row r="11" spans="1:14" ht="63">
      <c r="A11" s="48"/>
      <c r="B11" s="4" t="s">
        <v>89</v>
      </c>
      <c r="C11" s="48"/>
      <c r="D11" s="37" t="s">
        <v>90</v>
      </c>
      <c r="E11" s="10" t="s">
        <v>20</v>
      </c>
      <c r="F11" s="10">
        <v>0</v>
      </c>
      <c r="G11" s="4">
        <v>2</v>
      </c>
      <c r="H11" s="4">
        <v>2</v>
      </c>
      <c r="I11" s="4">
        <v>4</v>
      </c>
      <c r="J11" s="4">
        <v>4</v>
      </c>
      <c r="K11" s="4">
        <v>4</v>
      </c>
      <c r="L11" s="4">
        <v>0</v>
      </c>
      <c r="N11" s="16"/>
    </row>
    <row r="12" spans="1:14" ht="63">
      <c r="A12" s="48"/>
      <c r="B12" s="4" t="s">
        <v>91</v>
      </c>
      <c r="C12" s="48"/>
      <c r="D12" s="37" t="s">
        <v>92</v>
      </c>
      <c r="E12" s="10" t="s">
        <v>20</v>
      </c>
      <c r="F12" s="10">
        <v>1</v>
      </c>
      <c r="G12" s="4">
        <v>2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N12" s="16" t="s">
        <v>22</v>
      </c>
    </row>
    <row r="13" spans="1:14" ht="78.75">
      <c r="A13" s="66"/>
      <c r="B13" s="4" t="s">
        <v>93</v>
      </c>
      <c r="C13" s="48"/>
      <c r="D13" s="37" t="s">
        <v>94</v>
      </c>
      <c r="E13" s="10" t="s">
        <v>20</v>
      </c>
      <c r="F13" s="10">
        <v>1</v>
      </c>
      <c r="G13" s="4">
        <v>1</v>
      </c>
      <c r="H13" s="4">
        <v>1</v>
      </c>
      <c r="I13" s="4">
        <v>1</v>
      </c>
      <c r="J13" s="4">
        <v>2</v>
      </c>
      <c r="K13" s="4">
        <v>2</v>
      </c>
      <c r="L13" s="4">
        <v>2</v>
      </c>
    </row>
    <row r="14" spans="1:14" ht="63">
      <c r="A14" s="44" t="s">
        <v>40</v>
      </c>
      <c r="B14" s="4" t="s">
        <v>95</v>
      </c>
      <c r="C14" s="48"/>
      <c r="D14" s="37" t="s">
        <v>96</v>
      </c>
      <c r="E14" s="10" t="s">
        <v>20</v>
      </c>
      <c r="F14" s="10">
        <v>1</v>
      </c>
      <c r="G14" s="4">
        <v>1</v>
      </c>
      <c r="H14" s="4">
        <v>1</v>
      </c>
      <c r="I14" s="4">
        <v>0</v>
      </c>
      <c r="J14" s="4">
        <v>0</v>
      </c>
      <c r="K14" s="4">
        <v>0</v>
      </c>
      <c r="L14" s="4">
        <v>0</v>
      </c>
      <c r="N14" s="16"/>
    </row>
    <row r="15" spans="1:14" ht="63">
      <c r="A15" s="44"/>
      <c r="B15" s="4" t="s">
        <v>97</v>
      </c>
      <c r="C15" s="48"/>
      <c r="D15" s="4" t="s">
        <v>98</v>
      </c>
      <c r="E15" s="10" t="s">
        <v>20</v>
      </c>
      <c r="F15" s="10">
        <v>35</v>
      </c>
      <c r="G15" s="4">
        <v>36</v>
      </c>
      <c r="H15" s="4">
        <v>36</v>
      </c>
      <c r="I15" s="4">
        <v>37</v>
      </c>
      <c r="J15" s="4">
        <v>38</v>
      </c>
      <c r="K15" s="4">
        <v>38</v>
      </c>
      <c r="L15" s="4">
        <v>39</v>
      </c>
    </row>
    <row r="16" spans="1:14" ht="76.5" customHeight="1">
      <c r="A16" s="44"/>
      <c r="B16" s="4" t="s">
        <v>99</v>
      </c>
      <c r="C16" s="48"/>
      <c r="D16" s="4" t="s">
        <v>100</v>
      </c>
      <c r="E16" s="10" t="s">
        <v>20</v>
      </c>
      <c r="F16" s="10">
        <v>4</v>
      </c>
      <c r="G16" s="4">
        <v>4</v>
      </c>
      <c r="H16" s="4">
        <v>5</v>
      </c>
      <c r="I16" s="4">
        <v>4</v>
      </c>
      <c r="J16" s="4">
        <v>2</v>
      </c>
      <c r="K16" s="4">
        <v>2</v>
      </c>
      <c r="L16" s="4">
        <v>2</v>
      </c>
      <c r="N16" s="17"/>
    </row>
    <row r="17" spans="1:12" ht="47.25">
      <c r="A17" s="44"/>
      <c r="B17" s="4" t="s">
        <v>101</v>
      </c>
      <c r="C17" s="48"/>
      <c r="D17" s="4" t="s">
        <v>105</v>
      </c>
      <c r="E17" s="10" t="s">
        <v>20</v>
      </c>
      <c r="F17" s="10">
        <v>6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</row>
    <row r="18" spans="1:12" ht="31.5">
      <c r="A18" s="44"/>
      <c r="B18" s="4" t="s">
        <v>102</v>
      </c>
      <c r="C18" s="66"/>
      <c r="D18" s="10" t="s">
        <v>107</v>
      </c>
      <c r="E18" s="10" t="s">
        <v>106</v>
      </c>
      <c r="F18" s="37">
        <v>2000000</v>
      </c>
      <c r="G18" s="37">
        <v>2300000</v>
      </c>
      <c r="H18" s="37">
        <v>2300000</v>
      </c>
      <c r="I18" s="37">
        <v>2500000</v>
      </c>
      <c r="J18" s="37">
        <v>2500000</v>
      </c>
      <c r="K18" s="37">
        <v>2800000</v>
      </c>
      <c r="L18" s="37">
        <v>2800000</v>
      </c>
    </row>
  </sheetData>
  <mergeCells count="18">
    <mergeCell ref="A14:A18"/>
    <mergeCell ref="C10:C18"/>
    <mergeCell ref="A10:A13"/>
    <mergeCell ref="I6:I8"/>
    <mergeCell ref="J6:J8"/>
    <mergeCell ref="A5:A8"/>
    <mergeCell ref="E5:E8"/>
    <mergeCell ref="F5:L5"/>
    <mergeCell ref="H6:H8"/>
    <mergeCell ref="K6:K8"/>
    <mergeCell ref="L6:L8"/>
    <mergeCell ref="F6:F8"/>
    <mergeCell ref="A1:L1"/>
    <mergeCell ref="A3:L3"/>
    <mergeCell ref="D5:D8"/>
    <mergeCell ref="C5:C8"/>
    <mergeCell ref="G6:G8"/>
    <mergeCell ref="B5:B8"/>
  </mergeCells>
  <pageMargins left="0.42" right="0.16" top="0.42" bottom="0.39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П1 Целевые</vt:lpstr>
      <vt:lpstr>Порядок, источники</vt:lpstr>
      <vt:lpstr>П2 ФО</vt:lpstr>
      <vt:lpstr>Показатели</vt:lpstr>
      <vt:lpstr>'П1 Целевые'!_Par289</vt:lpstr>
      <vt:lpstr>'П1 Целевые'!Область_печати</vt:lpstr>
      <vt:lpstr>'П2 ФО'!Область_печати</vt:lpstr>
      <vt:lpstr>Показатели!Область_печати</vt:lpstr>
      <vt:lpstr>'Порядок, источники'!Область_печати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2023-01-25T13:42:57Z</cp:lastPrinted>
  <dcterms:created xsi:type="dcterms:W3CDTF">1996-10-08T23:32:33Z</dcterms:created>
  <dcterms:modified xsi:type="dcterms:W3CDTF">2024-03-06T06:54:36Z</dcterms:modified>
</cp:coreProperties>
</file>