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NACHALNIK\Documents\Бюджет 2017\проект решения 2017\"/>
    </mc:Choice>
  </mc:AlternateContent>
  <bookViews>
    <workbookView xWindow="360" yWindow="15" windowWidth="11340" windowHeight="6540"/>
  </bookViews>
  <sheets>
    <sheet name="реш" sheetId="86" r:id="rId1"/>
  </sheets>
  <definedNames>
    <definedName name="_xlnm.Print_Area" localSheetId="0">реш!$A$1:$G$764</definedName>
  </definedNames>
  <calcPr calcId="152511"/>
</workbook>
</file>

<file path=xl/calcChain.xml><?xml version="1.0" encoding="utf-8"?>
<calcChain xmlns="http://schemas.openxmlformats.org/spreadsheetml/2006/main">
  <c r="G458" i="86" l="1"/>
  <c r="G562" i="86"/>
  <c r="G744" i="86" l="1"/>
  <c r="G128" i="86" l="1"/>
  <c r="G138" i="86"/>
  <c r="G92" i="86"/>
  <c r="G136" i="86"/>
  <c r="G344" i="86" l="1"/>
  <c r="G343" i="86" s="1"/>
  <c r="G517" i="86" l="1"/>
  <c r="G516" i="86" s="1"/>
  <c r="G480" i="86"/>
  <c r="G479" i="86" s="1"/>
  <c r="G478" i="86" s="1"/>
  <c r="G521" i="86"/>
  <c r="G520" i="86" s="1"/>
  <c r="G519" i="86" s="1"/>
  <c r="G573" i="86"/>
  <c r="G571" i="86"/>
  <c r="G569" i="86"/>
  <c r="G514" i="86"/>
  <c r="G513" i="86" s="1"/>
  <c r="G613" i="86"/>
  <c r="G612" i="86" s="1"/>
  <c r="G611" i="86"/>
  <c r="G610" i="86" s="1"/>
  <c r="G511" i="86"/>
  <c r="G510" i="86" s="1"/>
  <c r="G509" i="86" l="1"/>
  <c r="G508" i="86"/>
  <c r="G507" i="86" s="1"/>
  <c r="G609" i="86"/>
  <c r="G608" i="86" s="1"/>
  <c r="G607" i="86" s="1"/>
  <c r="G140" i="86"/>
  <c r="G139" i="86" s="1"/>
  <c r="G327" i="86" l="1"/>
  <c r="G326" i="86" s="1"/>
  <c r="G325" i="86" s="1"/>
  <c r="G324" i="86" s="1"/>
  <c r="G244" i="86"/>
  <c r="G243" i="86" s="1"/>
  <c r="G242" i="86" s="1"/>
  <c r="G180" i="86" l="1"/>
  <c r="G179" i="86" s="1"/>
  <c r="G178" i="86" s="1"/>
  <c r="G47" i="86" l="1"/>
  <c r="G632" i="86" l="1"/>
  <c r="G630" i="86"/>
  <c r="G628" i="86"/>
  <c r="G736" i="86"/>
  <c r="G735" i="86" s="1"/>
  <c r="G734" i="86" s="1"/>
  <c r="G733" i="86" s="1"/>
  <c r="G732" i="86" l="1"/>
  <c r="G211" i="86"/>
  <c r="G210" i="86" l="1"/>
  <c r="G209" i="86" s="1"/>
  <c r="G219" i="86"/>
  <c r="G218" i="86" s="1"/>
  <c r="G217" i="86" s="1"/>
  <c r="G380" i="86" l="1"/>
  <c r="G437" i="86"/>
  <c r="G436" i="86" s="1"/>
  <c r="G114" i="86"/>
  <c r="G112" i="86"/>
  <c r="G111" i="86" l="1"/>
  <c r="G127" i="86" l="1"/>
  <c r="G120" i="86" l="1"/>
  <c r="G119" i="86" s="1"/>
  <c r="G294" i="86" l="1"/>
  <c r="G293" i="86" s="1"/>
  <c r="G292" i="86" l="1"/>
  <c r="G291" i="86" l="1"/>
  <c r="G657" i="86"/>
  <c r="G656" i="86" s="1"/>
  <c r="G655" i="86" s="1"/>
  <c r="G724" i="86" l="1"/>
  <c r="G723" i="86" s="1"/>
  <c r="G683" i="86"/>
  <c r="G682" i="86" s="1"/>
  <c r="G555" i="86"/>
  <c r="G554" i="86" s="1"/>
  <c r="G82" i="86"/>
  <c r="G81" i="86" s="1"/>
  <c r="G85" i="86"/>
  <c r="G84" i="86" s="1"/>
  <c r="G680" i="86"/>
  <c r="G679" i="86" s="1"/>
  <c r="G492" i="86"/>
  <c r="G491" i="86" s="1"/>
  <c r="G678" i="86" l="1"/>
  <c r="G677" i="86" s="1"/>
  <c r="G393" i="86"/>
  <c r="G392" i="86" s="1"/>
  <c r="G391" i="86" s="1"/>
  <c r="G390" i="86" s="1"/>
  <c r="G389" i="86" l="1"/>
  <c r="G495" i="86" l="1"/>
  <c r="G494" i="86" s="1"/>
  <c r="G490" i="86" s="1"/>
  <c r="G489" i="86" l="1"/>
  <c r="G718" i="86"/>
  <c r="G717" i="86" s="1"/>
  <c r="G466" i="86" l="1"/>
  <c r="G465" i="86" s="1"/>
  <c r="G333" i="86"/>
  <c r="G331" i="86"/>
  <c r="G360" i="86"/>
  <c r="G721" i="86"/>
  <c r="G720" i="86" s="1"/>
  <c r="G716" i="86" s="1"/>
  <c r="G236" i="86"/>
  <c r="G365" i="86"/>
  <c r="G351" i="86"/>
  <c r="G289" i="86"/>
  <c r="G288" i="86" s="1"/>
  <c r="G463" i="86"/>
  <c r="G330" i="86" l="1"/>
  <c r="G235" i="86"/>
  <c r="G462" i="86"/>
  <c r="G164" i="86"/>
  <c r="G163" i="86" s="1"/>
  <c r="G162" i="86" s="1"/>
  <c r="G161" i="86" s="1"/>
  <c r="G341" i="86"/>
  <c r="G715" i="86" l="1"/>
  <c r="G340" i="86"/>
  <c r="G339" i="86" s="1"/>
  <c r="G152" i="86"/>
  <c r="G151" i="86" l="1"/>
  <c r="G260" i="86"/>
  <c r="G257" i="86"/>
  <c r="G338" i="86" l="1"/>
  <c r="G259" i="86"/>
  <c r="G256" i="86"/>
  <c r="G415" i="86" l="1"/>
  <c r="G414" i="86" s="1"/>
  <c r="G278" i="86"/>
  <c r="G202" i="86"/>
  <c r="G201" i="86" s="1"/>
  <c r="G413" i="86" l="1"/>
  <c r="G412" i="86" s="1"/>
  <c r="G277" i="86"/>
  <c r="G411" i="86" l="1"/>
  <c r="G410" i="86" l="1"/>
  <c r="G564" i="86" l="1"/>
  <c r="G563" i="86" l="1"/>
  <c r="G688" i="86"/>
  <c r="G713" i="86"/>
  <c r="G636" i="86"/>
  <c r="G425" i="86"/>
  <c r="G561" i="86"/>
  <c r="G707" i="86"/>
  <c r="G700" i="86"/>
  <c r="G761" i="86"/>
  <c r="G240" i="86"/>
  <c r="G97" i="86"/>
  <c r="G215" i="86"/>
  <c r="G759" i="86"/>
  <c r="G753" i="86"/>
  <c r="G750" i="86"/>
  <c r="G743" i="86"/>
  <c r="G730" i="86"/>
  <c r="G694" i="86"/>
  <c r="G691" i="86"/>
  <c r="G673" i="86"/>
  <c r="G671" i="86"/>
  <c r="G664" i="86"/>
  <c r="G653" i="86"/>
  <c r="G650" i="86"/>
  <c r="G647" i="86"/>
  <c r="G641" i="86"/>
  <c r="G631" i="86"/>
  <c r="G629" i="86"/>
  <c r="G621" i="86"/>
  <c r="G605" i="86"/>
  <c r="G602" i="86"/>
  <c r="G597" i="86"/>
  <c r="G594" i="86"/>
  <c r="G591" i="86"/>
  <c r="G588" i="86"/>
  <c r="G581" i="86"/>
  <c r="G575" i="86"/>
  <c r="G572" i="86"/>
  <c r="G570" i="86"/>
  <c r="G552" i="86"/>
  <c r="G550" i="86"/>
  <c r="G548" i="86"/>
  <c r="G545" i="86"/>
  <c r="G543" i="86"/>
  <c r="G541" i="86"/>
  <c r="G535" i="86"/>
  <c r="G531" i="86"/>
  <c r="G527" i="86"/>
  <c r="G500" i="86"/>
  <c r="G487" i="86"/>
  <c r="G476" i="86"/>
  <c r="G473" i="86"/>
  <c r="G470" i="86"/>
  <c r="G460" i="86"/>
  <c r="G457" i="86"/>
  <c r="G454" i="86"/>
  <c r="G451" i="86"/>
  <c r="G446" i="86"/>
  <c r="G440" i="86"/>
  <c r="G432" i="86"/>
  <c r="G429" i="86"/>
  <c r="G422" i="86"/>
  <c r="G406" i="86"/>
  <c r="G400" i="86"/>
  <c r="G398" i="86"/>
  <c r="G386" i="86"/>
  <c r="G384" i="86"/>
  <c r="G368" i="86"/>
  <c r="G362" i="86"/>
  <c r="G354" i="86"/>
  <c r="G336" i="86"/>
  <c r="G322" i="86"/>
  <c r="G319" i="86"/>
  <c r="G316" i="86"/>
  <c r="G311" i="86"/>
  <c r="G308" i="86"/>
  <c r="G305" i="86"/>
  <c r="G300" i="86"/>
  <c r="G286" i="86"/>
  <c r="G281" i="86"/>
  <c r="G275" i="86"/>
  <c r="G272" i="86"/>
  <c r="G269" i="86"/>
  <c r="G266" i="86"/>
  <c r="G263" i="86"/>
  <c r="G254" i="86"/>
  <c r="G251" i="86"/>
  <c r="G233" i="86"/>
  <c r="G232" i="86" s="1"/>
  <c r="G230" i="86"/>
  <c r="G224" i="86"/>
  <c r="G205" i="86"/>
  <c r="G199" i="86"/>
  <c r="G196" i="86"/>
  <c r="G193" i="86"/>
  <c r="G190" i="86"/>
  <c r="G187" i="86"/>
  <c r="G176" i="86"/>
  <c r="G170" i="86"/>
  <c r="G156" i="86"/>
  <c r="G149" i="86"/>
  <c r="G144" i="86"/>
  <c r="G137" i="86"/>
  <c r="G135" i="86"/>
  <c r="G117" i="86"/>
  <c r="G116" i="86" s="1"/>
  <c r="G110" i="86" s="1"/>
  <c r="G109" i="86" s="1"/>
  <c r="G108" i="86" s="1"/>
  <c r="G107" i="86" s="1"/>
  <c r="G105" i="86"/>
  <c r="G103" i="86"/>
  <c r="G100" i="86"/>
  <c r="G93" i="86"/>
  <c r="G91" i="86"/>
  <c r="G89" i="86"/>
  <c r="G79" i="86"/>
  <c r="G73" i="86"/>
  <c r="G71" i="86"/>
  <c r="G69" i="86"/>
  <c r="G64" i="86"/>
  <c r="G59" i="86"/>
  <c r="G57" i="86"/>
  <c r="G55" i="86"/>
  <c r="G52" i="86"/>
  <c r="G50" i="86"/>
  <c r="G45" i="86"/>
  <c r="G42" i="86"/>
  <c r="G39" i="86"/>
  <c r="G37" i="86"/>
  <c r="G33" i="86"/>
  <c r="G28" i="86"/>
  <c r="G26" i="86"/>
  <c r="G24" i="86"/>
  <c r="G20" i="86"/>
  <c r="G14" i="86"/>
  <c r="G670" i="86" l="1"/>
  <c r="G99" i="86"/>
  <c r="G359" i="86"/>
  <c r="G49" i="86"/>
  <c r="G699" i="86"/>
  <c r="G350" i="86"/>
  <c r="G349" i="86" s="1"/>
  <c r="G364" i="86"/>
  <c r="G484" i="86"/>
  <c r="G483" i="86" s="1"/>
  <c r="G36" i="86"/>
  <c r="G534" i="86"/>
  <c r="G533" i="86" s="1"/>
  <c r="G428" i="86"/>
  <c r="G44" i="86"/>
  <c r="G148" i="86"/>
  <c r="G155" i="86"/>
  <c r="G169" i="86"/>
  <c r="G168" i="86" s="1"/>
  <c r="G175" i="86"/>
  <c r="G186" i="86"/>
  <c r="G189" i="86"/>
  <c r="G214" i="86"/>
  <c r="G271" i="86"/>
  <c r="G274" i="86"/>
  <c r="G280" i="86"/>
  <c r="G335" i="86"/>
  <c r="G329" i="86" s="1"/>
  <c r="G376" i="86"/>
  <c r="G424" i="86"/>
  <c r="G627" i="86"/>
  <c r="G560" i="86"/>
  <c r="G687" i="86"/>
  <c r="G13" i="86"/>
  <c r="G134" i="86"/>
  <c r="G133" i="86" s="1"/>
  <c r="G192" i="86"/>
  <c r="G285" i="86"/>
  <c r="G304" i="86"/>
  <c r="G310" i="86"/>
  <c r="G318" i="86"/>
  <c r="G405" i="86"/>
  <c r="G431" i="86"/>
  <c r="G445" i="86"/>
  <c r="G453" i="86"/>
  <c r="G459" i="86"/>
  <c r="G472" i="86"/>
  <c r="G526" i="86"/>
  <c r="G547" i="86"/>
  <c r="G663" i="86"/>
  <c r="G693" i="86"/>
  <c r="G378" i="86"/>
  <c r="G698" i="86"/>
  <c r="G706" i="86"/>
  <c r="G129" i="86"/>
  <c r="G126" i="86" s="1"/>
  <c r="G635" i="86"/>
  <c r="G742" i="86"/>
  <c r="G574" i="86"/>
  <c r="G88" i="86"/>
  <c r="G540" i="86"/>
  <c r="G19" i="86"/>
  <c r="G23" i="86"/>
  <c r="G32" i="86"/>
  <c r="G41" i="86"/>
  <c r="G54" i="86"/>
  <c r="G63" i="86"/>
  <c r="G78" i="86"/>
  <c r="G77" i="86" s="1"/>
  <c r="G102" i="86"/>
  <c r="G143" i="86"/>
  <c r="G142" i="86" s="1"/>
  <c r="G159" i="86"/>
  <c r="G195" i="86"/>
  <c r="G198" i="86"/>
  <c r="G204" i="86"/>
  <c r="G223" i="86"/>
  <c r="G229" i="86"/>
  <c r="G250" i="86"/>
  <c r="G253" i="86"/>
  <c r="G262" i="86"/>
  <c r="G265" i="86"/>
  <c r="G268" i="86"/>
  <c r="G299" i="86"/>
  <c r="G307" i="86"/>
  <c r="G315" i="86"/>
  <c r="G321" i="86"/>
  <c r="G397" i="86"/>
  <c r="G421" i="86"/>
  <c r="G450" i="86"/>
  <c r="G456" i="86"/>
  <c r="G469" i="86"/>
  <c r="G475" i="86"/>
  <c r="G486" i="86"/>
  <c r="G530" i="86"/>
  <c r="G579" i="86"/>
  <c r="G587" i="86"/>
  <c r="G590" i="86"/>
  <c r="G593" i="86"/>
  <c r="G596" i="86"/>
  <c r="G601" i="86"/>
  <c r="G604" i="86"/>
  <c r="G620" i="86"/>
  <c r="G640" i="86"/>
  <c r="G646" i="86"/>
  <c r="G649" i="86"/>
  <c r="G652" i="86"/>
  <c r="G690" i="86"/>
  <c r="G729" i="86"/>
  <c r="G749" i="86"/>
  <c r="G752" i="86"/>
  <c r="G758" i="86"/>
  <c r="G96" i="86"/>
  <c r="G239" i="86"/>
  <c r="G712" i="86"/>
  <c r="G568" i="86"/>
  <c r="G499" i="86"/>
  <c r="G439" i="86"/>
  <c r="G435" i="86" s="1"/>
  <c r="G383" i="86"/>
  <c r="G68" i="86"/>
  <c r="G249" i="86" l="1"/>
  <c r="G248" i="86" s="1"/>
  <c r="G185" i="86"/>
  <c r="G184" i="86" s="1"/>
  <c r="G132" i="86"/>
  <c r="G539" i="86"/>
  <c r="G213" i="86"/>
  <c r="G208" i="86" s="1"/>
  <c r="G207" i="86" s="1"/>
  <c r="G449" i="86"/>
  <c r="G228" i="86"/>
  <c r="G174" i="86"/>
  <c r="G173" i="86" s="1"/>
  <c r="G147" i="86"/>
  <c r="G559" i="86"/>
  <c r="G586" i="86"/>
  <c r="G585" i="86" s="1"/>
  <c r="G626" i="86"/>
  <c r="G625" i="86" s="1"/>
  <c r="G358" i="86"/>
  <c r="G67" i="86"/>
  <c r="G567" i="86"/>
  <c r="G757" i="86"/>
  <c r="G748" i="86"/>
  <c r="G728" i="86"/>
  <c r="G645" i="86"/>
  <c r="G639" i="86"/>
  <c r="G619" i="86"/>
  <c r="G600" i="86"/>
  <c r="G158" i="86"/>
  <c r="G95" i="86"/>
  <c r="G87" i="86"/>
  <c r="G741" i="86"/>
  <c r="G686" i="86"/>
  <c r="G634" i="86"/>
  <c r="G705" i="86"/>
  <c r="G697" i="86"/>
  <c r="G669" i="86"/>
  <c r="G662" i="86"/>
  <c r="G525" i="86"/>
  <c r="G468" i="86"/>
  <c r="G444" i="86"/>
  <c r="G404" i="86"/>
  <c r="G375" i="86"/>
  <c r="G348" i="86"/>
  <c r="G284" i="86"/>
  <c r="G12" i="86"/>
  <c r="G35" i="86"/>
  <c r="G427" i="86"/>
  <c r="G711" i="86"/>
  <c r="G238" i="86"/>
  <c r="G578" i="86"/>
  <c r="G529" i="86"/>
  <c r="G482" i="86"/>
  <c r="G420" i="86"/>
  <c r="G396" i="86"/>
  <c r="G395" i="86" s="1"/>
  <c r="G314" i="86"/>
  <c r="G303" i="86"/>
  <c r="G298" i="86"/>
  <c r="G222" i="86"/>
  <c r="G62" i="86"/>
  <c r="G31" i="86"/>
  <c r="G22" i="86"/>
  <c r="G18" i="86"/>
  <c r="G498" i="86"/>
  <c r="G434" i="86"/>
  <c r="G448" i="86" l="1"/>
  <c r="G357" i="86"/>
  <c r="G356" i="86" s="1"/>
  <c r="G374" i="86"/>
  <c r="G172" i="86"/>
  <c r="G17" i="86"/>
  <c r="G61" i="86"/>
  <c r="G76" i="86"/>
  <c r="G221" i="86"/>
  <c r="G227" i="86"/>
  <c r="G226" i="86" s="1"/>
  <c r="G313" i="86"/>
  <c r="G302" i="86" s="1"/>
  <c r="G577" i="86"/>
  <c r="G30" i="86"/>
  <c r="G283" i="86"/>
  <c r="G247" i="86" s="1"/>
  <c r="G347" i="86"/>
  <c r="G403" i="86"/>
  <c r="G524" i="86"/>
  <c r="G661" i="86"/>
  <c r="G668" i="86"/>
  <c r="G125" i="86"/>
  <c r="G633" i="86"/>
  <c r="G685" i="86"/>
  <c r="G676" i="86" s="1"/>
  <c r="G740" i="86"/>
  <c r="G538" i="86"/>
  <c r="G618" i="86"/>
  <c r="G624" i="86"/>
  <c r="G638" i="86"/>
  <c r="G644" i="86"/>
  <c r="G643" i="86" s="1"/>
  <c r="G727" i="86"/>
  <c r="G756" i="86"/>
  <c r="G566" i="86"/>
  <c r="G66" i="86"/>
  <c r="G297" i="86"/>
  <c r="G388" i="86"/>
  <c r="G710" i="86"/>
  <c r="G709" i="86" s="1"/>
  <c r="G419" i="86"/>
  <c r="G11" i="86"/>
  <c r="G443" i="86"/>
  <c r="G696" i="86"/>
  <c r="G704" i="86"/>
  <c r="G154" i="86"/>
  <c r="G146" i="86" s="1"/>
  <c r="G599" i="86"/>
  <c r="G747" i="86"/>
  <c r="G497" i="86"/>
  <c r="G75" i="86" l="1"/>
  <c r="G442" i="86"/>
  <c r="G373" i="86"/>
  <c r="G372" i="86" s="1"/>
  <c r="G167" i="86"/>
  <c r="G166" i="86" s="1"/>
  <c r="G418" i="86"/>
  <c r="G584" i="86"/>
  <c r="G583" i="86" s="1"/>
  <c r="G703" i="86"/>
  <c r="G702" i="86" s="1"/>
  <c r="G755" i="86"/>
  <c r="G726" i="86"/>
  <c r="G623" i="86"/>
  <c r="G617" i="86"/>
  <c r="G131" i="86"/>
  <c r="G537" i="86"/>
  <c r="G739" i="86"/>
  <c r="G124" i="86"/>
  <c r="G667" i="86"/>
  <c r="G346" i="86"/>
  <c r="G746" i="86"/>
  <c r="G558" i="86"/>
  <c r="G660" i="86"/>
  <c r="G523" i="86"/>
  <c r="G402" i="86"/>
  <c r="G183" i="86"/>
  <c r="G296" i="86"/>
  <c r="G16" i="86"/>
  <c r="G182" i="86" l="1"/>
  <c r="G557" i="86"/>
  <c r="G417" i="86" s="1"/>
  <c r="G745" i="86"/>
  <c r="G666" i="86"/>
  <c r="G123" i="86"/>
  <c r="G122" i="86" s="1"/>
  <c r="G738" i="86"/>
  <c r="G616" i="86"/>
  <c r="G659" i="86"/>
  <c r="G10" i="86"/>
  <c r="G246" i="86"/>
  <c r="G675" i="86"/>
  <c r="G371" i="86"/>
  <c r="G9" i="86" l="1"/>
  <c r="G615" i="86"/>
  <c r="G409" i="86"/>
  <c r="G764" i="86" l="1"/>
</calcChain>
</file>

<file path=xl/sharedStrings.xml><?xml version="1.0" encoding="utf-8"?>
<sst xmlns="http://schemas.openxmlformats.org/spreadsheetml/2006/main" count="3871" uniqueCount="505">
  <si>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</si>
  <si>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</si>
  <si>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</si>
  <si>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</si>
  <si>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</si>
  <si>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</si>
  <si>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</si>
  <si>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</si>
  <si>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</si>
  <si>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</si>
  <si>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</si>
  <si>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</si>
  <si>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</si>
  <si>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</si>
  <si>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</si>
  <si>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</si>
  <si>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</si>
  <si>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</si>
  <si>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</si>
  <si>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</si>
  <si>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</si>
  <si>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</si>
  <si>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Вид рас-хо-дов</t>
  </si>
  <si>
    <t>800</t>
  </si>
  <si>
    <t>Дошкольное  образование</t>
  </si>
  <si>
    <t>Молодежная политика и оздоровление детей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</si>
  <si>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</si>
  <si>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</si>
  <si>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</si>
  <si>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</si>
  <si>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</si>
  <si>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</si>
  <si>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</si>
  <si>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</si>
  <si>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Функционирование высшего должностного лица субъекта РФ и  муниципального  образования</t>
  </si>
  <si>
    <t>Глава</t>
  </si>
  <si>
    <t>Национальная безопасность и правооохранительная деятельность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</si>
  <si>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</si>
  <si>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</si>
  <si>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</si>
  <si>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</si>
  <si>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</si>
  <si>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</si>
  <si>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</si>
  <si>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</si>
  <si>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к решению Собрания депутатов</t>
  </si>
  <si>
    <t>Сумма, т.р.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</si>
  <si>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</si>
  <si>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</si>
  <si>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</si>
  <si>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</si>
  <si>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</si>
  <si>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</si>
  <si>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</si>
  <si>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</si>
  <si>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</si>
  <si>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</si>
  <si>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</si>
  <si>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</si>
  <si>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</si>
  <si>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Обслуживание государственного и мунициапльного долга</t>
  </si>
  <si>
    <t>Обслуживание государственного внутреннего и муниципального долга</t>
  </si>
  <si>
    <t>Профессиональная подготовка, переподготовка и повышение квалификации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</si>
  <si>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</si>
  <si>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</si>
  <si>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</si>
  <si>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</si>
  <si>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</si>
  <si>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</si>
  <si>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</si>
  <si>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</si>
  <si>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</si>
  <si>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</si>
  <si>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</si>
  <si>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</si>
  <si>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</si>
  <si>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</si>
  <si>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</si>
  <si>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</si>
  <si>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</si>
  <si>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</si>
  <si>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</si>
  <si>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</si>
  <si>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</si>
  <si>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</si>
  <si>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</si>
  <si>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</si>
  <si>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</si>
  <si>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</si>
  <si>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Доплаты к пенсиям муниципальных служащих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</si>
  <si>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</si>
  <si>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</si>
  <si>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</si>
  <si>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</si>
  <si>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</si>
  <si>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</si>
  <si>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Улучшение жилищных условий граждан, проживающих в сельской местности, в том числе молодых семей и молодых специалистов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</si>
  <si>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</si>
  <si>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</si>
  <si>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</si>
  <si>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</si>
  <si>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</si>
  <si>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созданию комиссий по делам несовершеннолетних и защите их прав</t>
  </si>
  <si>
    <t>Осущетсвление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</si>
  <si>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</si>
  <si>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</si>
  <si>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</si>
  <si>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</si>
  <si>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</si>
  <si>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</si>
  <si>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612</t>
  </si>
  <si>
    <t>Субсидии бюджетным учреждениям на иные цели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</si>
  <si>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</si>
  <si>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</si>
  <si>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</si>
  <si>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Муниципальная программа "Развитие имущественно-земельных отношений в МО "Красноборский муниципальный район" в 2014-2018 годах"</t>
  </si>
  <si>
    <t>Мероприятия в сфере общегосударственных вопросов, осуществляемые муниципальными органами</t>
  </si>
  <si>
    <t>Осуществление государственных полномочий в сфере административных правонарушений</t>
  </si>
  <si>
    <t>500</t>
  </si>
  <si>
    <t>530</t>
  </si>
  <si>
    <t xml:space="preserve">Межбюджетные трансферты </t>
  </si>
  <si>
    <t>Субвенции</t>
  </si>
  <si>
    <t>Подпрограмма "Организация и обеспечение бюджетного процесса в МО "Красноборский муниципальный район"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</si>
  <si>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</si>
  <si>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</si>
  <si>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</si>
  <si>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</si>
  <si>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</si>
  <si>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</si>
  <si>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</si>
  <si>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</si>
  <si>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</si>
  <si>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Развитие территориального общественного самоуправления</t>
  </si>
  <si>
    <t>Подпрограмма "Управление муниципальным долгом"</t>
  </si>
  <si>
    <t>Обслуживание муниципального долга</t>
  </si>
  <si>
    <t>700</t>
  </si>
  <si>
    <t>Обслуживание государственного (муниципального) долга</t>
  </si>
  <si>
    <t>730</t>
  </si>
  <si>
    <t>Подпрограмма "Поддержание устойчивого исполнения бюджетов муниципальных образований Красноборского района"</t>
  </si>
  <si>
    <t>Выравнивание бюджетной обеспеченности поселений</t>
  </si>
  <si>
    <t>Коммунальное  хозяйство</t>
  </si>
  <si>
    <t>Предоставление субсидий бюджетным, автономным учреждениям и иным коммерческим организациям</t>
  </si>
  <si>
    <t>Реализация общеобразовательных программ</t>
  </si>
  <si>
    <t>Мероприятия по оздоровлению детей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</si>
  <si>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</si>
  <si>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Обеспечение бесплатным питанием детей в интернатах</t>
  </si>
  <si>
    <t>Муниципальная программа "Устойчивое развитие сельских территорий в МО "Красноборский муниципальный район" (2014-2017 годы)</t>
  </si>
  <si>
    <t>Обеспечение жильем молодых семей</t>
  </si>
  <si>
    <t>350</t>
  </si>
  <si>
    <t>Премии и гранты</t>
  </si>
  <si>
    <t>Подпрограмма "Обеспечение жильем сельских граждан в МО "Красноборский муниципальный район" на 2014-2017 годы"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</si>
  <si>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</si>
  <si>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</si>
  <si>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</si>
  <si>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</si>
  <si>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Муниципальная программа "Патриотическое воспитение,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</si>
  <si>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"Физическая культура и спорт в Красноборском районе" на 2014-2020 годы"</t>
  </si>
  <si>
    <t>Непрограммные расходы в области национальной экономики</t>
  </si>
  <si>
    <t>Непрограммные расходы в области социальной политики</t>
  </si>
  <si>
    <t>Непрограммные расходы в области дорожного хозяйства (дорожные фонды)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</si>
  <si>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</si>
  <si>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</si>
  <si>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</si>
  <si>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"Развитие местного сомоуправления в МО "Красноборский муниципальный район" и поддержка социально ориентированных некоммерческих  организаций на 2014-2020 годы"</t>
  </si>
  <si>
    <t xml:space="preserve">Осуществление государственных полномочий по присвоению спортивных разрядов спортсменам Архангельской области </t>
  </si>
  <si>
    <t>Муниципальная программа "Развитие субъектов малого и среднего  предпринимательства в МО "Красноборский муниципальный район" (2014-2020 годы)"</t>
  </si>
  <si>
    <t xml:space="preserve">600 </t>
  </si>
  <si>
    <t>Охрана окружающей среды</t>
  </si>
  <si>
    <t>Другие вопросы в области охраны окружающей среды</t>
  </si>
  <si>
    <t>Муниципальная программа «Охрана окружающей среды, воспроизводство и использование природных ресурсов на территории МО "Красноборский муниципальный район" на 2014-2020 годы»</t>
  </si>
  <si>
    <t>Мероприятия в сфере оханы окружающей среды, осуществляемые муниципальными органами</t>
  </si>
  <si>
    <t>Подпрограмма «Поддержка социально ориентированных некоммерческих организаций на 2014-2020 годы»</t>
  </si>
  <si>
    <t>Муниципальная программа «Развитие местного самоуправления в МО «Красноборский муниципальный район» и 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</si>
  <si>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</si>
  <si>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Непрограмные расходы в области национальной безопасности и правоохранительной деятельности</t>
  </si>
  <si>
    <t>Непрограмные расходы в области защиты населения и территорий от чрезвычайных ситуаций природного и техногенного характера, гражданской обороны</t>
  </si>
  <si>
    <t>Возмещение части затрат на перевозку ассортиментно-количественного минимума товаров в труднодоступные населенные пункты</t>
  </si>
  <si>
    <t>Субсидии начинающим предпринимателям на создание собственного бизнеса</t>
  </si>
  <si>
    <t>Субсидии социально-ориентированным некоммерческим организациям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</si>
  <si>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</si>
  <si>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Создание условий для обеспечения поселений и жителей городских округов услугами торговли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</si>
  <si>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</si>
  <si>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Непрограмные расходы в области образования</t>
  </si>
  <si>
    <t>Обеспечение деятельности учреждений дополнительного образования детей</t>
  </si>
  <si>
    <t>Непрограммные расходы в области образования</t>
  </si>
  <si>
    <t>Обеспечение деятельности дошкольных образовательных учреждений</t>
  </si>
  <si>
    <t>Обеспечение деятельности учреждений общего образования</t>
  </si>
  <si>
    <t>Развитие территориального общественного самоуправления за счет безвозмездных поступлений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</si>
  <si>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</si>
  <si>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</si>
  <si>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Обеспечение деятельности библиотек</t>
  </si>
  <si>
    <t>Непрограмные расходы в области культуры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</si>
  <si>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</si>
  <si>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</si>
  <si>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</si>
  <si>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</si>
  <si>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</si>
  <si>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Капитальные вложения в объекты недвижимого имущества государственной (муниципальной) собственности</t>
  </si>
  <si>
    <t xml:space="preserve">300 </t>
  </si>
  <si>
    <t>Реализация мероприятий по обеспечению жильем молодых семей</t>
  </si>
  <si>
    <t>Бюджетные инвестиции в объекты капитального строительсвта собственности муниципальных образований</t>
  </si>
  <si>
    <t>Бюджетные инвестиции, в том числе:</t>
  </si>
  <si>
    <t>- Проектирование и строительство начальной школы на 320 мест в с.Красноборск</t>
  </si>
  <si>
    <t>Мероприятия по реализации молодежной политики в муниципальных образованиях</t>
  </si>
  <si>
    <t>Мероприятия по развитию физической культуры и спорта в муниципальных образованиях</t>
  </si>
  <si>
    <t>Комплектование книжных фондов библиотек муниципальных образований и государтсвенных библиотек городов Москвы и Санкт-Петербурга</t>
  </si>
  <si>
    <t>Жилищно-коммунальной хозяйство</t>
  </si>
  <si>
    <t>Коммунальное хозяйство</t>
  </si>
  <si>
    <t>Муниципальная программа "Развитие энергетики, связи и жилищно-коммунального хозяйства Красноборского района (2014-2020 годы)"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</si>
  <si>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</si>
  <si>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 xml:space="preserve">500 </t>
  </si>
  <si>
    <t>Резервный фонд Правительства АО</t>
  </si>
  <si>
    <t>Субсидии на создание в общеобразовательных организациях, расположенных в сельской местноти, условий для занятия физической культурой и спортом</t>
  </si>
  <si>
    <t>Жилищное хозяйство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</si>
  <si>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</si>
  <si>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</si>
  <si>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830</t>
  </si>
  <si>
    <t>Исполнение судебных актов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</si>
  <si>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</si>
  <si>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</si>
  <si>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</si>
  <si>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</si>
  <si>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</si>
  <si>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</si>
  <si>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</si>
  <si>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</si>
  <si>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</si>
  <si>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53 0 00 78670</t>
  </si>
  <si>
    <t>53 0 00 78690</t>
  </si>
  <si>
    <t>53 0 00 78710</t>
  </si>
  <si>
    <t>53 0 00 78760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</si>
  <si>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</si>
  <si>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</si>
  <si>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</si>
  <si>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</si>
  <si>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</si>
  <si>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</si>
  <si>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</si>
  <si>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</si>
  <si>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58 0 00 80550</t>
  </si>
  <si>
    <t>58 0 00 81050</t>
  </si>
  <si>
    <t>61 0 00 00000</t>
  </si>
  <si>
    <t>61 1 00 00000</t>
  </si>
  <si>
    <t>61 1 00 80560</t>
  </si>
  <si>
    <t>62 0 00 00000</t>
  </si>
  <si>
    <t>62 2 00 00000</t>
  </si>
  <si>
    <t>62 2 00 83020</t>
  </si>
  <si>
    <t>07 0 00 00000</t>
  </si>
  <si>
    <t>08 0 00 00000</t>
  </si>
  <si>
    <t>08 2 00 00000</t>
  </si>
  <si>
    <t>12 0 00 78270</t>
  </si>
  <si>
    <t>15 0 00 00000</t>
  </si>
  <si>
    <t>06 0 00 00000</t>
  </si>
  <si>
    <t>06 0 00 71400</t>
  </si>
  <si>
    <t>08 2 00 80310</t>
  </si>
  <si>
    <t>64 0 00 00000</t>
  </si>
  <si>
    <t>64 3 00 00000</t>
  </si>
  <si>
    <t>64 3 00 78390</t>
  </si>
  <si>
    <t>01 0 00 00000</t>
  </si>
  <si>
    <t>01 2 00 00000</t>
  </si>
  <si>
    <t>01 2 00 78530</t>
  </si>
  <si>
    <t>01 2 00 80520</t>
  </si>
  <si>
    <t>65 0 00 00000</t>
  </si>
  <si>
    <t>65 3 00 00000</t>
  </si>
  <si>
    <t>65 3 00 81010</t>
  </si>
  <si>
    <t>68 0 00 00000</t>
  </si>
  <si>
    <t>68 0 00 86010</t>
  </si>
  <si>
    <t>02 0 00 00000</t>
  </si>
  <si>
    <t>02 0 00 50200</t>
  </si>
  <si>
    <t>08 1 00 00000</t>
  </si>
  <si>
    <t>08 1 00 50180</t>
  </si>
  <si>
    <t>68 0 00 86020</t>
  </si>
  <si>
    <t>01 1 00 00000</t>
  </si>
  <si>
    <t>01 1 00 80530</t>
  </si>
  <si>
    <t>01 1 00 78520</t>
  </si>
  <si>
    <t>19 0 00 00000</t>
  </si>
  <si>
    <t>19 0 00 80010</t>
  </si>
  <si>
    <t>19 0 00 80550</t>
  </si>
  <si>
    <t>19 0 00 82220</t>
  </si>
  <si>
    <t>10 0 00 00000</t>
  </si>
  <si>
    <t>10 0 00 81560</t>
  </si>
  <si>
    <t>05 0 00 00000</t>
  </si>
  <si>
    <t>05 1 00 00000</t>
  </si>
  <si>
    <t>05 1 00 78620</t>
  </si>
  <si>
    <t>05 1 00 80200</t>
  </si>
  <si>
    <t>64 1 00 00000</t>
  </si>
  <si>
    <t>64 1 00 78390</t>
  </si>
  <si>
    <t>05 1 00 50970</t>
  </si>
  <si>
    <t>05 3 00 00000</t>
  </si>
  <si>
    <t>05 3 00 78620</t>
  </si>
  <si>
    <t>05 3 00 80200</t>
  </si>
  <si>
    <t>05 3 00 80540</t>
  </si>
  <si>
    <t>64 2 00 00000</t>
  </si>
  <si>
    <t>64 2 00 78390</t>
  </si>
  <si>
    <t>05 2 00 00000</t>
  </si>
  <si>
    <t>05 2 00 78320</t>
  </si>
  <si>
    <t>53 0 00 78660</t>
  </si>
  <si>
    <t>05 1 00 78330</t>
  </si>
  <si>
    <t>05 1 00 78650</t>
  </si>
  <si>
    <t>05 1 00 86050</t>
  </si>
  <si>
    <t>14 0 00 00000</t>
  </si>
  <si>
    <t>14 1 00 00000</t>
  </si>
  <si>
    <t>14 1 00 50820</t>
  </si>
  <si>
    <t>14 1 00 78680</t>
  </si>
  <si>
    <t>14 1 00 80010</t>
  </si>
  <si>
    <t>55 0 00 00000</t>
  </si>
  <si>
    <t>55 0 00 81010</t>
  </si>
  <si>
    <t>03 2 00 00000</t>
  </si>
  <si>
    <t>03 2 00 79900</t>
  </si>
  <si>
    <t>03 2 00 78420</t>
  </si>
  <si>
    <t>14 1 00 51180</t>
  </si>
  <si>
    <t>15 2 00 00000</t>
  </si>
  <si>
    <t>68 0 00 78910</t>
  </si>
  <si>
    <t>14 2 00 00000</t>
  </si>
  <si>
    <t>14 2 00 81750</t>
  </si>
  <si>
    <t>14 3 00 00000</t>
  </si>
  <si>
    <t>14 3 00 78010</t>
  </si>
  <si>
    <t>14 3 00 87010</t>
  </si>
  <si>
    <t>14 3 00 87020</t>
  </si>
  <si>
    <t>58 0 00 53910</t>
  </si>
  <si>
    <t>Проведение Всероссийской сельскохозяйственной переписи в 2016 году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</si>
  <si>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</si>
  <si>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</si>
  <si>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</si>
  <si>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</si>
  <si>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</si>
  <si>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</si>
  <si>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по проведению оздоровительной кампании детей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</si>
  <si>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</si>
  <si>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</si>
  <si>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</si>
  <si>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Подпрограмма "Энергосбережение и повышение энергетической эффективности Красноборского района (2014-2020 годы)"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</si>
  <si>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</t>
  </si>
  <si>
    <t>896</t>
  </si>
  <si>
    <t>Осуществление передаваемых полномочий по вопросам обеспечения проживающих в поселении и нуждающихся в жилых помещениях малоимущих граждан жилыми помещениями, организация строительства и содержание муниципального жилищного фонда, создание условий для жилищного строительства, осуществление 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</si>
  <si>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Осуществление передаваемых полномочий по вопросам организации в границах поселения электро-, тепло-, газо-,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</si>
  <si>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57 0 00 00000</t>
  </si>
  <si>
    <t>57 0 00 87180</t>
  </si>
  <si>
    <t>Проведение выборов и референдумов</t>
  </si>
  <si>
    <t>Проведение выборов в представительные органы муниципальных образований поселений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</si>
  <si>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</si>
  <si>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</si>
  <si>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</si>
  <si>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</si>
  <si>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15 2 00 83520</t>
  </si>
  <si>
    <t>Мероприятия в области коммунального хозяйства</t>
  </si>
  <si>
    <t>14 1 00 87150</t>
  </si>
  <si>
    <t>14 1 00 87160</t>
  </si>
  <si>
    <t>Осуществление полномочий по дорожной деятельности в отношении автомобильных дорог местного значения в границах населенных пунктов поселения и вне границ населенных пунктов в границах муниципального района,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 и вне границ населенных пунктов в границах муниципального района,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</si>
  <si>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03 2 00 S8420</t>
  </si>
  <si>
    <t>02 0 00 L0200</t>
  </si>
  <si>
    <t>05 1 00 S8330</t>
  </si>
  <si>
    <t>05 2 00 S8320</t>
  </si>
  <si>
    <t>08 1 00 L0180</t>
  </si>
  <si>
    <t>14 1 00 R0820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</si>
  <si>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</si>
  <si>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</si>
  <si>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</si>
  <si>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</si>
  <si>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</si>
  <si>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</si>
  <si>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12 0 00 S8270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</si>
  <si>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</si>
  <si>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</si>
  <si>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02 0 00 R0200</t>
  </si>
  <si>
    <t>Субсидии на мероприятия подпрограммы "Обеспечение жильем молодых семей" федеральной целевой программы "Жилище" на 2015 -2020 годы</t>
  </si>
  <si>
    <t>Общественно значимые культурные меропритяия в рамках проекта "ЛЮБО ДОРОГО"</t>
  </si>
  <si>
    <t>611</t>
  </si>
  <si>
    <t>Иные межбюджетные трансферты на государственную поддержку муниципальных учреждений культуры</t>
  </si>
  <si>
    <t>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</t>
  </si>
  <si>
    <t>08 1 00 R0180</t>
  </si>
  <si>
    <t>07 0 00 L0640</t>
  </si>
  <si>
    <t>68 0 00 50820</t>
  </si>
  <si>
    <t>16 0 00 00000</t>
  </si>
  <si>
    <t>05 1 00 S8520</t>
  </si>
  <si>
    <t>Мероприятия по развитию физической культуры и спорта в муниципальных образованиях  (бюджет муниципального района)</t>
  </si>
  <si>
    <t>01 2 00 S8530</t>
  </si>
  <si>
    <t>Мероприятия по реализации молодежной политики в муниципальных образованиях (бюджет муниципального района)</t>
  </si>
  <si>
    <t xml:space="preserve">15 2 00 00000 </t>
  </si>
  <si>
    <t>15 2 00 S8340</t>
  </si>
  <si>
    <t>Подпрограмма "Энергосбережение и повышение энергетической эффективности Красноборского района (2014-2020 годы)</t>
  </si>
  <si>
    <t>Мероприятия и капитальный ремонт объектов топливно-энергетического комплекса и жилищно-коммунального хозяйства</t>
  </si>
  <si>
    <t>Реализация мероприятий федерадльной целевой программы "Устойчивое развитие сельских территорий на 2014-2017 годы и на период до 2020 года " (областной бюджет)</t>
  </si>
  <si>
    <t>Реализация мероприятий федерадльной целевой программы "Устойчивое развитие сельских территорий на 2014-2017 годы и на период до 2020 года "</t>
  </si>
  <si>
    <t>05 1 00 L0970</t>
  </si>
  <si>
    <t>Создание в общеобразовательных организациях, расположенных в сельской местности, условий для занятий физической культурой и спортом (бюджет муниципального района)</t>
  </si>
  <si>
    <t>15 2 00 78340</t>
  </si>
  <si>
    <t xml:space="preserve"> Субсидии на модернизацию и капитальный ремонт объектов топливно-энергетического комплекса и жилищно-коммунального хозяйства</t>
  </si>
  <si>
    <t>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оцифровки"</t>
  </si>
  <si>
    <t>05 1 00 78520</t>
  </si>
  <si>
    <t>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</si>
  <si>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15 2 00 71400</t>
  </si>
  <si>
    <t>Резервный фонд Правительства Архангельской области</t>
  </si>
  <si>
    <t>08 2 00 70750</t>
  </si>
  <si>
    <t>Мероприятия в сфере общественного пассажирского транспорта и транспортной инфраструктуры (Софинансирование мероприятий по ремонту автомобильных дорог общего пользования местного значения)</t>
  </si>
  <si>
    <t>03 1 00 L0850</t>
  </si>
  <si>
    <t>03 1 00 R0850</t>
  </si>
  <si>
    <t>Мероприятия по поддержке социально ориентированных некоммерческих организаций</t>
  </si>
  <si>
    <t>05 2 00 84020</t>
  </si>
  <si>
    <t>Мероприятия духовно-нравственного и патриотичнскоеого воспитания в детском оздоровительном лагере</t>
  </si>
  <si>
    <t>08 2 00 S0750</t>
  </si>
  <si>
    <t xml:space="preserve">Межбюджетные трансферты на софинансирование мероприятий по ремонту автомобильных дорог общего пользования местного значения за счет средств муниципального  дорожного фонда </t>
  </si>
  <si>
    <t xml:space="preserve">Муниципальная программа «Развитие внутреннего и въездного туризма в МО «Красноборский муниципальный район» на 2014-2016 годы» </t>
  </si>
  <si>
    <t>Мероприятия в сфере туризма</t>
  </si>
  <si>
    <t>07 0 00 82250</t>
  </si>
  <si>
    <t>Производство и размещение в средствах массовой информации информационных материалов о мерах, направленных на поддержку малого и среднего предпринимательства, популяризацию предпринимательской деятельности, положительных примеров создания собственного бизнеса</t>
  </si>
  <si>
    <t>58 0 00 81010</t>
  </si>
  <si>
    <t>61 1 00 81010</t>
  </si>
  <si>
    <t>61 1 00 71400</t>
  </si>
  <si>
    <t>360</t>
  </si>
  <si>
    <t xml:space="preserve"> Иные выплаты населению</t>
  </si>
  <si>
    <t>64 1 00 81010</t>
  </si>
  <si>
    <t>08 2 00 L5200</t>
  </si>
  <si>
    <t>Реализация мероприятий по содействию  создания в субъектах РФ новых мест в общеобразовательных организациях( местный бюджет)</t>
  </si>
  <si>
    <t xml:space="preserve">от .12.2016 года № </t>
  </si>
  <si>
    <t>Ведомственная структура расходов  бюджета  муниципального района на 2017 год</t>
  </si>
  <si>
    <t>Муниципальная программа "Развитие образования в МО "Красноборский муниципальный район" на период с 2017 по 2019 годы"</t>
  </si>
  <si>
    <t>Подпрограмма "Энергосбережение и повышение энергетической эффективности Красноборского района"</t>
  </si>
  <si>
    <t>Муниципальная программа "Управление муниципальными финансами и муниципальным долгом в МО "Красноборский муниципальный район" (2014-2017 годы)</t>
  </si>
  <si>
    <t>Муниципальная программа "Управление муниципальными финансами и муниципальным долгом в МО "Красноборский муниципальный район" (2014-2017 годы)"</t>
  </si>
  <si>
    <t>Подпрограмма "Комплексная программа развития строительства жилья и объектов социальной и инженерной инфраструктуры в Красноборском районе"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</si>
  <si>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</si>
  <si>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</si>
  <si>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</si>
  <si>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</si>
  <si>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Муниципальная программа "Развитие транспортной системы Красноборского района (2017-2020 годы)"</t>
  </si>
  <si>
    <t>16 3 00 00000</t>
  </si>
  <si>
    <t>Подпрограмма "Развитие общественного пассажирского транспорта и транспортной инфраструктурпы Красноборского района"</t>
  </si>
  <si>
    <t>16 3 00 83010</t>
  </si>
  <si>
    <t>16 1 00 00000</t>
  </si>
  <si>
    <t>Подпрограмма "Формирование и реализация муниципальной политики в сфере дорожного хозяйства"</t>
  </si>
  <si>
    <t>16 2 00 00000</t>
  </si>
  <si>
    <t>16 2 00 83020</t>
  </si>
  <si>
    <t>Подпрограмма "Улучшение эксплуотационного состояния автомобильных дорог общего пользования местного значения за счет ремонта, капитального ремонта и содержания"</t>
  </si>
  <si>
    <t>15 3 00 00000</t>
  </si>
  <si>
    <t>15 3 00 83520</t>
  </si>
  <si>
    <t>Подпрограмма "Газификация Красноборского района"</t>
  </si>
  <si>
    <t>Реализация мероприятий по содействию создания в субъектах Российской Федерации новых мест в общеобразовательных организациях (областной бюджет)</t>
  </si>
  <si>
    <t>08 2 00 R5200</t>
  </si>
  <si>
    <t>09 0 00 00000</t>
  </si>
  <si>
    <t>Муниципальная программа "Профилактика правонарушений в МО "Красноборский муниципальный район" на 2017-2020 годы"</t>
  </si>
  <si>
    <t>16 3 00 78910</t>
  </si>
  <si>
    <t>16 1 00 81020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</si>
  <si>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</si>
  <si>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</si>
  <si>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</si>
  <si>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06 1 00 51480</t>
  </si>
  <si>
    <t>06 1 00 71400</t>
  </si>
  <si>
    <t>06 1 00 78360</t>
  </si>
  <si>
    <t>06 1 00 80200</t>
  </si>
  <si>
    <t>06 1 00 80400</t>
  </si>
  <si>
    <t>06 1 00 S8360</t>
  </si>
  <si>
    <t>06 1 00 80540</t>
  </si>
  <si>
    <t>06 1 00 51440</t>
  </si>
  <si>
    <t>06 1 00 51460</t>
  </si>
  <si>
    <t>06 1 00 51470</t>
  </si>
  <si>
    <t>06 1 00 78240</t>
  </si>
  <si>
    <t>06 1 00 80410</t>
  </si>
  <si>
    <t>06 1 00 80500</t>
  </si>
  <si>
    <t>06 1 00 L1460</t>
  </si>
  <si>
    <t>16 2 00 87140</t>
  </si>
  <si>
    <t>16 2 00 78120</t>
  </si>
  <si>
    <t>09 0 00 80590</t>
  </si>
  <si>
    <t>Мероприятия в сфере профилактики правонарушений</t>
  </si>
  <si>
    <t>05 7 00 00000</t>
  </si>
  <si>
    <t>Подпрограмма "Развитие системы дополнительного образования"</t>
  </si>
  <si>
    <t>05 6 00 80540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</si>
  <si>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</si>
  <si>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</si>
  <si>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</si>
  <si>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</si>
  <si>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</si>
  <si>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</si>
  <si>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</si>
  <si>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06 2 00 80580</t>
  </si>
  <si>
    <t>06 2 00 00000</t>
  </si>
  <si>
    <t>05 4 00 00000</t>
  </si>
  <si>
    <t>05 4 00 80200</t>
  </si>
  <si>
    <t>05 5 00 80400</t>
  </si>
  <si>
    <t>05 4 00 80010</t>
  </si>
  <si>
    <t>05 500 80400</t>
  </si>
  <si>
    <t>05 5 00 80410</t>
  </si>
  <si>
    <t>05 7 00 84030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</si>
  <si>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</si>
  <si>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Резервный фонд</t>
  </si>
  <si>
    <t>13 0 00 00000</t>
  </si>
  <si>
    <t>13 0 00 83510</t>
  </si>
  <si>
    <t>16 1 00 80200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</si>
  <si>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районе (2017-2020 годы)"</t>
  </si>
  <si>
    <t>Приложение № 7</t>
  </si>
  <si>
    <t>Муниципальная программа "Развитие торговли в МО "Красноборский муниципальный район" (2015-2020 годы)"</t>
  </si>
  <si>
    <t>Муниципальная программа "Развитие торговли в МО "Красноборский муниципальный район" (2015-2017 годы)"</t>
  </si>
  <si>
    <t>Подпрограмма "Туризм в МО "Красноборский муниципальный район" на 2017 - 2020 годы"</t>
  </si>
  <si>
    <t>Подпрограмма "Энергосбережение и повышение энергетической эффективности Красноборского района (2014 - 2020 годы)"</t>
  </si>
  <si>
    <t>Подпрограмма "Культура в МО "Красноборский муниципальный район" на 2017 - 2020 годы"</t>
  </si>
  <si>
    <t>Подпрограмма "Комплексная программа развития строительства жилья и объектов социальной и инженерной инфраструктуры в Красноборском районе (2014 - 2017 годы)"</t>
  </si>
  <si>
    <t>Подпрограмма "Развитие системы дошкольного и общего образования с 2017 года по 2019 годы"</t>
  </si>
  <si>
    <t>Подпрограмма "Физическая культура и спорт в Красноборском районе на 2014 - 2020 годы"</t>
  </si>
  <si>
    <t>Подпрограмма "Развитие системы дошкольного и общего образования с 2017 по 2019 годы"</t>
  </si>
  <si>
    <t xml:space="preserve">Мероприятия по созданию условий для инклюзивного образования </t>
  </si>
  <si>
    <t>Подпрограмма "Создание условий для инклюзивного образования с 2019 по 2019 годы"</t>
  </si>
  <si>
    <t>Подпрограмма "Развитие системы дополнительного образования с 2017 по 2019 годы"</t>
  </si>
  <si>
    <t>Подпрограмма "Развитие системы дополнительного образования с 2019 по 2019 годы"</t>
  </si>
  <si>
    <t>Подпрограмма "Развитие системы отдыха и оздоровления детей с 2019 по 2019 годы"</t>
  </si>
  <si>
    <t>Подпрограмма "Развитие системы дошкольного и общего образования с 2019 по 2019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</si>
</sst>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2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3" fillId="0" borderId="0" xfId="0" applyFont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/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7" fillId="0" borderId="1" xfId="0" applyFont="1" applyFill="1" applyBorder="1" applyAlignment="1">
      <alignment vertical="distributed"/>
    </xf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/>
    </xf>
    <xf numFmtId="0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horizontal="center"/>
    </xf>
    <xf numFmtId="49" fontId="17" fillId="2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7" fillId="0" borderId="1" xfId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distributed"/>
    </xf>
    <xf numFmtId="164" fontId="12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7" fillId="2" borderId="1" xfId="0" applyNumberFormat="1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right"/>
    </xf>
    <xf numFmtId="164" fontId="14" fillId="2" borderId="1" xfId="0" applyNumberFormat="1" applyFont="1" applyFill="1" applyBorder="1" applyAlignment="1">
      <alignment horizontal="right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20" fillId="0" borderId="0" xfId="0" applyFont="1" applyFill="1" applyBorder="1"/>
    <xf numFmtId="0" fontId="20" fillId="0" borderId="0" xfId="0" applyFont="1"/>
    <xf numFmtId="0" fontId="4" fillId="0" borderId="1" xfId="0" applyFont="1" applyFill="1" applyBorder="1"/>
    <xf numFmtId="0" fontId="17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794"/>
  <sheetViews>
    <sheetView tabSelected="1" zoomScale="98" zoomScaleNormal="98" zoomScaleSheetLayoutView="100" workbookViewId="0">
      <selection activeCell="A686" sqref="A686"/>
    </sheetView>
  </sheetViews>
  <sheetFormatPr defaultColWidth="8.85546875" defaultRowHeight="12.75" x14ac:dyDescent="0.2"/>
  <cols>
    <col min="1" max="1" width="75.5703125" style="1" customWidth="1"/>
    <col min="2" max="2" width="6.85546875" style="2" customWidth="1"/>
    <col min="3" max="3" width="6.28515625" style="7" customWidth="1"/>
    <col min="4" max="4" width="5" style="7" customWidth="1"/>
    <col min="5" max="5" width="12" style="7" customWidth="1"/>
    <col min="6" max="6" width="4.85546875" style="7" customWidth="1"/>
    <col min="7" max="7" width="11.28515625" style="8" customWidth="1"/>
    <col min="8" max="16384" width="8.85546875" style="1"/>
  </cols>
  <sheetData>
    <row r="1" spans="1:7" x14ac:dyDescent="0.2">
      <c r="A1" s="2"/>
      <c r="E1" s="16"/>
      <c r="F1" s="16"/>
      <c r="G1" s="110" t="s">
        <v>489</v>
      </c>
    </row>
    <row r="2" spans="1:7" x14ac:dyDescent="0.2">
      <c r="A2" s="2"/>
      <c r="E2" s="16"/>
      <c r="F2" s="16"/>
      <c r="G2" s="111" t="s">
        <v>45</v>
      </c>
    </row>
    <row r="3" spans="1:7" x14ac:dyDescent="0.2">
      <c r="A3" s="2"/>
      <c r="E3" s="16"/>
      <c r="F3" s="16"/>
      <c r="G3" s="111" t="s">
        <v>414</v>
      </c>
    </row>
    <row r="4" spans="1:7" ht="9.6" customHeight="1" x14ac:dyDescent="0.2">
      <c r="A4" s="119" t="s">
        <v>28</v>
      </c>
      <c r="B4" s="119"/>
      <c r="C4" s="119"/>
      <c r="D4" s="119"/>
      <c r="E4" s="119"/>
      <c r="F4" s="119"/>
    </row>
    <row r="5" spans="1:7" s="11" customFormat="1" ht="29.25" customHeight="1" x14ac:dyDescent="0.2">
      <c r="A5" s="120" t="s">
        <v>415</v>
      </c>
      <c r="B5" s="120"/>
      <c r="C5" s="120"/>
      <c r="D5" s="120"/>
      <c r="E5" s="120"/>
      <c r="F5" s="120"/>
      <c r="G5" s="120"/>
    </row>
    <row r="6" spans="1:7" ht="13.5" customHeight="1" x14ac:dyDescent="0.2">
      <c r="A6" s="121"/>
      <c r="B6" s="121"/>
      <c r="C6" s="121"/>
      <c r="D6" s="121"/>
      <c r="E6" s="121"/>
      <c r="F6" s="121"/>
      <c r="G6" s="121"/>
    </row>
    <row r="7" spans="1:7" ht="48" x14ac:dyDescent="0.2">
      <c r="A7" s="104" t="s">
        <v>3</v>
      </c>
      <c r="B7" s="104" t="s">
        <v>35</v>
      </c>
      <c r="C7" s="103" t="s">
        <v>470</v>
      </c>
      <c r="D7" s="103" t="s">
        <v>4</v>
      </c>
      <c r="E7" s="103" t="s">
        <v>0</v>
      </c>
      <c r="F7" s="103" t="s">
        <v>22</v>
      </c>
      <c r="G7" s="93" t="s">
        <v>46</v>
      </c>
    </row>
    <row r="8" spans="1:7" s="9" customFormat="1" ht="10.9" customHeight="1" x14ac:dyDescent="0.2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30">
        <v>7</v>
      </c>
    </row>
    <row r="9" spans="1:7" s="11" customFormat="1" ht="14.25" x14ac:dyDescent="0.2">
      <c r="A9" s="36" t="s">
        <v>38</v>
      </c>
      <c r="B9" s="18" t="s">
        <v>23</v>
      </c>
      <c r="C9" s="38"/>
      <c r="D9" s="38"/>
      <c r="E9" s="38"/>
      <c r="F9" s="38"/>
      <c r="G9" s="94">
        <f>G10+G122+G182+G246+G296+G346+G107+G166</f>
        <v>178022.19999999998</v>
      </c>
    </row>
    <row r="10" spans="1:7" s="10" customFormat="1" ht="15" x14ac:dyDescent="0.2">
      <c r="A10" s="39" t="s">
        <v>1</v>
      </c>
      <c r="B10" s="18" t="s">
        <v>23</v>
      </c>
      <c r="C10" s="18" t="s">
        <v>5</v>
      </c>
      <c r="D10" s="18"/>
      <c r="E10" s="18"/>
      <c r="F10" s="18"/>
      <c r="G10" s="94">
        <f>G11+G16+G30+G66+G75+G61</f>
        <v>28164.899999999998</v>
      </c>
    </row>
    <row r="11" spans="1:7" s="4" customFormat="1" ht="16.5" customHeight="1" x14ac:dyDescent="0.25">
      <c r="A11" s="25" t="s">
        <v>34</v>
      </c>
      <c r="B11" s="20" t="s">
        <v>23</v>
      </c>
      <c r="C11" s="20" t="s">
        <v>5</v>
      </c>
      <c r="D11" s="20" t="s">
        <v>6</v>
      </c>
      <c r="E11" s="18"/>
      <c r="F11" s="18"/>
      <c r="G11" s="96">
        <f>G12</f>
        <v>1528.5</v>
      </c>
    </row>
    <row r="12" spans="1:7" s="9" customFormat="1" ht="13.5" customHeight="1" x14ac:dyDescent="0.2">
      <c r="A12" s="24" t="s">
        <v>67</v>
      </c>
      <c r="B12" s="23" t="s">
        <v>23</v>
      </c>
      <c r="C12" s="23" t="s">
        <v>5</v>
      </c>
      <c r="D12" s="23" t="s">
        <v>6</v>
      </c>
      <c r="E12" s="23" t="s">
        <v>218</v>
      </c>
      <c r="F12" s="18"/>
      <c r="G12" s="95">
        <f>G13</f>
        <v>1528.5</v>
      </c>
    </row>
    <row r="13" spans="1:7" s="2" customFormat="1" ht="13.5" customHeight="1" x14ac:dyDescent="0.2">
      <c r="A13" s="69" t="s">
        <v>68</v>
      </c>
      <c r="B13" s="23" t="s">
        <v>23</v>
      </c>
      <c r="C13" s="23" t="s">
        <v>5</v>
      </c>
      <c r="D13" s="23" t="s">
        <v>6</v>
      </c>
      <c r="E13" s="23" t="s">
        <v>219</v>
      </c>
      <c r="F13" s="23"/>
      <c r="G13" s="95">
        <f>G14</f>
        <v>1528.5</v>
      </c>
    </row>
    <row r="14" spans="1:7" s="2" customFormat="1" ht="36" x14ac:dyDescent="0.2">
      <c r="A14" s="24" t="s">
        <v>70</v>
      </c>
      <c r="B14" s="23" t="s">
        <v>23</v>
      </c>
      <c r="C14" s="23" t="s">
        <v>5</v>
      </c>
      <c r="D14" s="23" t="s">
        <v>6</v>
      </c>
      <c r="E14" s="23" t="s">
        <v>219</v>
      </c>
      <c r="F14" s="23" t="s">
        <v>69</v>
      </c>
      <c r="G14" s="95">
        <f>G15</f>
        <v>1528.5</v>
      </c>
    </row>
    <row r="15" spans="1:7" s="2" customFormat="1" ht="13.5" customHeight="1" x14ac:dyDescent="0.2">
      <c r="A15" s="24" t="s">
        <v>72</v>
      </c>
      <c r="B15" s="23" t="s">
        <v>23</v>
      </c>
      <c r="C15" s="23" t="s">
        <v>5</v>
      </c>
      <c r="D15" s="23" t="s">
        <v>6</v>
      </c>
      <c r="E15" s="23" t="s">
        <v>219</v>
      </c>
      <c r="F15" s="23" t="s">
        <v>71</v>
      </c>
      <c r="G15" s="95">
        <v>1528.5</v>
      </c>
    </row>
    <row r="16" spans="1:7" s="2" customFormat="1" ht="24" x14ac:dyDescent="0.2">
      <c r="A16" s="25" t="s">
        <v>30</v>
      </c>
      <c r="B16" s="20" t="s">
        <v>23</v>
      </c>
      <c r="C16" s="20" t="s">
        <v>5</v>
      </c>
      <c r="D16" s="20" t="s">
        <v>7</v>
      </c>
      <c r="E16" s="20"/>
      <c r="F16" s="20"/>
      <c r="G16" s="96">
        <f>G17</f>
        <v>1136.2</v>
      </c>
    </row>
    <row r="17" spans="1:7" s="2" customFormat="1" ht="14.25" customHeight="1" x14ac:dyDescent="0.2">
      <c r="A17" s="24" t="s">
        <v>73</v>
      </c>
      <c r="B17" s="23" t="s">
        <v>23</v>
      </c>
      <c r="C17" s="23" t="s">
        <v>5</v>
      </c>
      <c r="D17" s="23" t="s">
        <v>7</v>
      </c>
      <c r="E17" s="23" t="s">
        <v>220</v>
      </c>
      <c r="F17" s="23"/>
      <c r="G17" s="95">
        <f>G18+G22</f>
        <v>1136.2</v>
      </c>
    </row>
    <row r="18" spans="1:7" s="2" customFormat="1" ht="14.25" customHeight="1" x14ac:dyDescent="0.2">
      <c r="A18" s="24" t="s">
        <v>74</v>
      </c>
      <c r="B18" s="23" t="s">
        <v>23</v>
      </c>
      <c r="C18" s="23" t="s">
        <v>5</v>
      </c>
      <c r="D18" s="23" t="s">
        <v>7</v>
      </c>
      <c r="E18" s="23" t="s">
        <v>221</v>
      </c>
      <c r="F18" s="23"/>
      <c r="G18" s="95">
        <f>G19</f>
        <v>837.8</v>
      </c>
    </row>
    <row r="19" spans="1:7" s="2" customFormat="1" ht="14.25" customHeight="1" x14ac:dyDescent="0.2">
      <c r="A19" s="69" t="s">
        <v>68</v>
      </c>
      <c r="B19" s="23" t="s">
        <v>23</v>
      </c>
      <c r="C19" s="23" t="s">
        <v>5</v>
      </c>
      <c r="D19" s="23" t="s">
        <v>7</v>
      </c>
      <c r="E19" s="23" t="s">
        <v>222</v>
      </c>
      <c r="F19" s="23"/>
      <c r="G19" s="95">
        <f>G20</f>
        <v>837.8</v>
      </c>
    </row>
    <row r="20" spans="1:7" s="2" customFormat="1" ht="36" x14ac:dyDescent="0.2">
      <c r="A20" s="24" t="s">
        <v>70</v>
      </c>
      <c r="B20" s="23" t="s">
        <v>23</v>
      </c>
      <c r="C20" s="23" t="s">
        <v>5</v>
      </c>
      <c r="D20" s="23" t="s">
        <v>7</v>
      </c>
      <c r="E20" s="23" t="s">
        <v>222</v>
      </c>
      <c r="F20" s="23" t="s">
        <v>69</v>
      </c>
      <c r="G20" s="95">
        <f>G21</f>
        <v>837.8</v>
      </c>
    </row>
    <row r="21" spans="1:7" s="2" customFormat="1" ht="14.25" customHeight="1" x14ac:dyDescent="0.2">
      <c r="A21" s="24" t="s">
        <v>72</v>
      </c>
      <c r="B21" s="23" t="s">
        <v>23</v>
      </c>
      <c r="C21" s="23" t="s">
        <v>5</v>
      </c>
      <c r="D21" s="23" t="s">
        <v>7</v>
      </c>
      <c r="E21" s="23" t="s">
        <v>222</v>
      </c>
      <c r="F21" s="23" t="s">
        <v>71</v>
      </c>
      <c r="G21" s="95">
        <v>837.8</v>
      </c>
    </row>
    <row r="22" spans="1:7" s="2" customFormat="1" ht="14.25" customHeight="1" x14ac:dyDescent="0.2">
      <c r="A22" s="24" t="s">
        <v>75</v>
      </c>
      <c r="B22" s="23" t="s">
        <v>23</v>
      </c>
      <c r="C22" s="23" t="s">
        <v>5</v>
      </c>
      <c r="D22" s="23" t="s">
        <v>7</v>
      </c>
      <c r="E22" s="23" t="s">
        <v>223</v>
      </c>
      <c r="F22" s="23"/>
      <c r="G22" s="95">
        <f>G23</f>
        <v>298.40000000000003</v>
      </c>
    </row>
    <row r="23" spans="1:7" s="2" customFormat="1" ht="14.25" customHeight="1" x14ac:dyDescent="0.2">
      <c r="A23" s="69" t="s">
        <v>68</v>
      </c>
      <c r="B23" s="23" t="s">
        <v>23</v>
      </c>
      <c r="C23" s="23" t="s">
        <v>5</v>
      </c>
      <c r="D23" s="23" t="s">
        <v>7</v>
      </c>
      <c r="E23" s="23" t="s">
        <v>224</v>
      </c>
      <c r="F23" s="23"/>
      <c r="G23" s="95">
        <f>G24+G26+G28</f>
        <v>298.40000000000003</v>
      </c>
    </row>
    <row r="24" spans="1:7" s="2" customFormat="1" ht="36" x14ac:dyDescent="0.2">
      <c r="A24" s="24" t="s">
        <v>70</v>
      </c>
      <c r="B24" s="23" t="s">
        <v>23</v>
      </c>
      <c r="C24" s="23" t="s">
        <v>5</v>
      </c>
      <c r="D24" s="23" t="s">
        <v>7</v>
      </c>
      <c r="E24" s="23" t="s">
        <v>224</v>
      </c>
      <c r="F24" s="23" t="s">
        <v>69</v>
      </c>
      <c r="G24" s="95">
        <f>G25</f>
        <v>280</v>
      </c>
    </row>
    <row r="25" spans="1:7" s="2" customFormat="1" ht="13.5" customHeight="1" x14ac:dyDescent="0.2">
      <c r="A25" s="24" t="s">
        <v>72</v>
      </c>
      <c r="B25" s="23" t="s">
        <v>23</v>
      </c>
      <c r="C25" s="23" t="s">
        <v>5</v>
      </c>
      <c r="D25" s="23" t="s">
        <v>7</v>
      </c>
      <c r="E25" s="23" t="s">
        <v>224</v>
      </c>
      <c r="F25" s="23" t="s">
        <v>71</v>
      </c>
      <c r="G25" s="95">
        <v>280</v>
      </c>
    </row>
    <row r="26" spans="1:7" s="2" customFormat="1" ht="13.5" customHeight="1" x14ac:dyDescent="0.2">
      <c r="A26" s="24" t="s">
        <v>78</v>
      </c>
      <c r="B26" s="23" t="s">
        <v>23</v>
      </c>
      <c r="C26" s="23" t="s">
        <v>5</v>
      </c>
      <c r="D26" s="23" t="s">
        <v>7</v>
      </c>
      <c r="E26" s="23" t="s">
        <v>224</v>
      </c>
      <c r="F26" s="23" t="s">
        <v>76</v>
      </c>
      <c r="G26" s="95">
        <f>G27</f>
        <v>18.100000000000001</v>
      </c>
    </row>
    <row r="27" spans="1:7" s="2" customFormat="1" ht="12" x14ac:dyDescent="0.2">
      <c r="A27" s="24" t="s">
        <v>100</v>
      </c>
      <c r="B27" s="23" t="s">
        <v>23</v>
      </c>
      <c r="C27" s="23" t="s">
        <v>5</v>
      </c>
      <c r="D27" s="23" t="s">
        <v>7</v>
      </c>
      <c r="E27" s="23" t="s">
        <v>224</v>
      </c>
      <c r="F27" s="23" t="s">
        <v>77</v>
      </c>
      <c r="G27" s="95">
        <v>18.100000000000001</v>
      </c>
    </row>
    <row r="28" spans="1:7" s="2" customFormat="1" ht="14.25" customHeight="1" x14ac:dyDescent="0.2">
      <c r="A28" s="24" t="s">
        <v>80</v>
      </c>
      <c r="B28" s="23" t="s">
        <v>23</v>
      </c>
      <c r="C28" s="23" t="s">
        <v>5</v>
      </c>
      <c r="D28" s="23" t="s">
        <v>7</v>
      </c>
      <c r="E28" s="23" t="s">
        <v>224</v>
      </c>
      <c r="F28" s="23" t="s">
        <v>23</v>
      </c>
      <c r="G28" s="95">
        <f>G29</f>
        <v>0.3</v>
      </c>
    </row>
    <row r="29" spans="1:7" s="2" customFormat="1" ht="14.25" customHeight="1" x14ac:dyDescent="0.2">
      <c r="A29" s="24" t="s">
        <v>81</v>
      </c>
      <c r="B29" s="23" t="s">
        <v>23</v>
      </c>
      <c r="C29" s="23" t="s">
        <v>5</v>
      </c>
      <c r="D29" s="23" t="s">
        <v>7</v>
      </c>
      <c r="E29" s="23" t="s">
        <v>224</v>
      </c>
      <c r="F29" s="23" t="s">
        <v>79</v>
      </c>
      <c r="G29" s="95">
        <v>0.3</v>
      </c>
    </row>
    <row r="30" spans="1:7" s="9" customFormat="1" ht="28.5" customHeight="1" x14ac:dyDescent="0.2">
      <c r="A30" s="25" t="s">
        <v>65</v>
      </c>
      <c r="B30" s="20" t="s">
        <v>23</v>
      </c>
      <c r="C30" s="20" t="s">
        <v>5</v>
      </c>
      <c r="D30" s="20" t="s">
        <v>14</v>
      </c>
      <c r="E30" s="20"/>
      <c r="F30" s="20"/>
      <c r="G30" s="96">
        <f>G35+G31</f>
        <v>20487.599999999999</v>
      </c>
    </row>
    <row r="31" spans="1:7" s="9" customFormat="1" ht="24" x14ac:dyDescent="0.2">
      <c r="A31" s="24" t="s">
        <v>490</v>
      </c>
      <c r="B31" s="23" t="s">
        <v>23</v>
      </c>
      <c r="C31" s="23" t="s">
        <v>5</v>
      </c>
      <c r="D31" s="23" t="s">
        <v>14</v>
      </c>
      <c r="E31" s="23" t="s">
        <v>225</v>
      </c>
      <c r="F31" s="23"/>
      <c r="G31" s="95">
        <f>G32</f>
        <v>25</v>
      </c>
    </row>
    <row r="32" spans="1:7" s="9" customFormat="1" ht="16.5" customHeight="1" x14ac:dyDescent="0.2">
      <c r="A32" s="24" t="s">
        <v>104</v>
      </c>
      <c r="B32" s="23" t="s">
        <v>23</v>
      </c>
      <c r="C32" s="23" t="s">
        <v>5</v>
      </c>
      <c r="D32" s="23" t="s">
        <v>14</v>
      </c>
      <c r="E32" s="23" t="s">
        <v>473</v>
      </c>
      <c r="F32" s="23"/>
      <c r="G32" s="95">
        <f>G33</f>
        <v>25</v>
      </c>
    </row>
    <row r="33" spans="1:7" s="9" customFormat="1" ht="15" customHeight="1" x14ac:dyDescent="0.2">
      <c r="A33" s="24" t="s">
        <v>78</v>
      </c>
      <c r="B33" s="23" t="s">
        <v>23</v>
      </c>
      <c r="C33" s="23" t="s">
        <v>5</v>
      </c>
      <c r="D33" s="23" t="s">
        <v>14</v>
      </c>
      <c r="E33" s="23" t="s">
        <v>473</v>
      </c>
      <c r="F33" s="23" t="s">
        <v>76</v>
      </c>
      <c r="G33" s="95">
        <f>G34</f>
        <v>25</v>
      </c>
    </row>
    <row r="34" spans="1:7" s="9" customFormat="1" ht="12" x14ac:dyDescent="0.2">
      <c r="A34" s="24" t="s">
        <v>100</v>
      </c>
      <c r="B34" s="23" t="s">
        <v>23</v>
      </c>
      <c r="C34" s="23" t="s">
        <v>5</v>
      </c>
      <c r="D34" s="23" t="s">
        <v>14</v>
      </c>
      <c r="E34" s="23" t="s">
        <v>473</v>
      </c>
      <c r="F34" s="23" t="s">
        <v>77</v>
      </c>
      <c r="G34" s="95">
        <v>25</v>
      </c>
    </row>
    <row r="35" spans="1:7" s="2" customFormat="1" ht="16.5" customHeight="1" x14ac:dyDescent="0.2">
      <c r="A35" s="24" t="s">
        <v>101</v>
      </c>
      <c r="B35" s="23" t="s">
        <v>23</v>
      </c>
      <c r="C35" s="23" t="s">
        <v>5</v>
      </c>
      <c r="D35" s="23" t="s">
        <v>14</v>
      </c>
      <c r="E35" s="23" t="s">
        <v>226</v>
      </c>
      <c r="F35" s="23"/>
      <c r="G35" s="95">
        <f>G54+G36+G41+G44+G49</f>
        <v>20462.599999999999</v>
      </c>
    </row>
    <row r="36" spans="1:7" s="2" customFormat="1" ht="24" x14ac:dyDescent="0.2">
      <c r="A36" s="24" t="s">
        <v>102</v>
      </c>
      <c r="B36" s="23" t="s">
        <v>23</v>
      </c>
      <c r="C36" s="23" t="s">
        <v>5</v>
      </c>
      <c r="D36" s="23" t="s">
        <v>14</v>
      </c>
      <c r="E36" s="23" t="s">
        <v>227</v>
      </c>
      <c r="F36" s="23"/>
      <c r="G36" s="95">
        <f>G37+G39</f>
        <v>964.4</v>
      </c>
    </row>
    <row r="37" spans="1:7" s="2" customFormat="1" ht="36" x14ac:dyDescent="0.2">
      <c r="A37" s="24" t="s">
        <v>70</v>
      </c>
      <c r="B37" s="23" t="s">
        <v>23</v>
      </c>
      <c r="C37" s="23" t="s">
        <v>5</v>
      </c>
      <c r="D37" s="23" t="s">
        <v>14</v>
      </c>
      <c r="E37" s="23" t="s">
        <v>227</v>
      </c>
      <c r="F37" s="23" t="s">
        <v>69</v>
      </c>
      <c r="G37" s="95">
        <f>G38</f>
        <v>870</v>
      </c>
    </row>
    <row r="38" spans="1:7" s="2" customFormat="1" ht="14.25" customHeight="1" x14ac:dyDescent="0.2">
      <c r="A38" s="24" t="s">
        <v>72</v>
      </c>
      <c r="B38" s="23" t="s">
        <v>23</v>
      </c>
      <c r="C38" s="23" t="s">
        <v>5</v>
      </c>
      <c r="D38" s="23" t="s">
        <v>14</v>
      </c>
      <c r="E38" s="23" t="s">
        <v>227</v>
      </c>
      <c r="F38" s="23" t="s">
        <v>71</v>
      </c>
      <c r="G38" s="95">
        <v>870</v>
      </c>
    </row>
    <row r="39" spans="1:7" s="2" customFormat="1" ht="14.25" customHeight="1" x14ac:dyDescent="0.2">
      <c r="A39" s="24" t="s">
        <v>78</v>
      </c>
      <c r="B39" s="23" t="s">
        <v>23</v>
      </c>
      <c r="C39" s="23" t="s">
        <v>5</v>
      </c>
      <c r="D39" s="23" t="s">
        <v>14</v>
      </c>
      <c r="E39" s="23" t="s">
        <v>227</v>
      </c>
      <c r="F39" s="23" t="s">
        <v>76</v>
      </c>
      <c r="G39" s="95">
        <f>G40</f>
        <v>94.4</v>
      </c>
    </row>
    <row r="40" spans="1:7" s="2" customFormat="1" ht="12" x14ac:dyDescent="0.2">
      <c r="A40" s="24" t="s">
        <v>100</v>
      </c>
      <c r="B40" s="23" t="s">
        <v>23</v>
      </c>
      <c r="C40" s="23" t="s">
        <v>5</v>
      </c>
      <c r="D40" s="23" t="s">
        <v>14</v>
      </c>
      <c r="E40" s="23" t="s">
        <v>227</v>
      </c>
      <c r="F40" s="23" t="s">
        <v>77</v>
      </c>
      <c r="G40" s="95">
        <v>94.4</v>
      </c>
    </row>
    <row r="41" spans="1:7" s="2" customFormat="1" ht="36" x14ac:dyDescent="0.2">
      <c r="A41" s="24" t="s">
        <v>103</v>
      </c>
      <c r="B41" s="23" t="s">
        <v>23</v>
      </c>
      <c r="C41" s="23" t="s">
        <v>5</v>
      </c>
      <c r="D41" s="23" t="s">
        <v>14</v>
      </c>
      <c r="E41" s="23" t="s">
        <v>228</v>
      </c>
      <c r="F41" s="23"/>
      <c r="G41" s="95">
        <f>G42</f>
        <v>5</v>
      </c>
    </row>
    <row r="42" spans="1:7" s="2" customFormat="1" ht="15" customHeight="1" x14ac:dyDescent="0.2">
      <c r="A42" s="24" t="s">
        <v>78</v>
      </c>
      <c r="B42" s="23" t="s">
        <v>23</v>
      </c>
      <c r="C42" s="23" t="s">
        <v>5</v>
      </c>
      <c r="D42" s="23" t="s">
        <v>14</v>
      </c>
      <c r="E42" s="23" t="s">
        <v>228</v>
      </c>
      <c r="F42" s="23" t="s">
        <v>76</v>
      </c>
      <c r="G42" s="95">
        <f>G43</f>
        <v>5</v>
      </c>
    </row>
    <row r="43" spans="1:7" s="2" customFormat="1" ht="12" x14ac:dyDescent="0.2">
      <c r="A43" s="24" t="s">
        <v>100</v>
      </c>
      <c r="B43" s="23" t="s">
        <v>23</v>
      </c>
      <c r="C43" s="23" t="s">
        <v>5</v>
      </c>
      <c r="D43" s="23" t="s">
        <v>14</v>
      </c>
      <c r="E43" s="23" t="s">
        <v>228</v>
      </c>
      <c r="F43" s="23" t="s">
        <v>77</v>
      </c>
      <c r="G43" s="95">
        <v>5</v>
      </c>
    </row>
    <row r="44" spans="1:7" s="2" customFormat="1" ht="15.75" customHeight="1" x14ac:dyDescent="0.2">
      <c r="A44" s="24" t="s">
        <v>105</v>
      </c>
      <c r="B44" s="23" t="s">
        <v>23</v>
      </c>
      <c r="C44" s="23" t="s">
        <v>5</v>
      </c>
      <c r="D44" s="23" t="s">
        <v>14</v>
      </c>
      <c r="E44" s="23" t="s">
        <v>229</v>
      </c>
      <c r="F44" s="23"/>
      <c r="G44" s="95">
        <f>G45+G47</f>
        <v>241.1</v>
      </c>
    </row>
    <row r="45" spans="1:7" s="2" customFormat="1" ht="36" x14ac:dyDescent="0.2">
      <c r="A45" s="24" t="s">
        <v>70</v>
      </c>
      <c r="B45" s="23" t="s">
        <v>23</v>
      </c>
      <c r="C45" s="23" t="s">
        <v>5</v>
      </c>
      <c r="D45" s="23" t="s">
        <v>14</v>
      </c>
      <c r="E45" s="23" t="s">
        <v>229</v>
      </c>
      <c r="F45" s="23" t="s">
        <v>69</v>
      </c>
      <c r="G45" s="95">
        <f>G46</f>
        <v>180</v>
      </c>
    </row>
    <row r="46" spans="1:7" s="2" customFormat="1" ht="13.5" customHeight="1" x14ac:dyDescent="0.2">
      <c r="A46" s="24" t="s">
        <v>72</v>
      </c>
      <c r="B46" s="23" t="s">
        <v>23</v>
      </c>
      <c r="C46" s="23" t="s">
        <v>5</v>
      </c>
      <c r="D46" s="23" t="s">
        <v>14</v>
      </c>
      <c r="E46" s="23" t="s">
        <v>229</v>
      </c>
      <c r="F46" s="23" t="s">
        <v>71</v>
      </c>
      <c r="G46" s="95">
        <v>180</v>
      </c>
    </row>
    <row r="47" spans="1:7" s="2" customFormat="1" ht="13.5" customHeight="1" x14ac:dyDescent="0.2">
      <c r="A47" s="24" t="s">
        <v>78</v>
      </c>
      <c r="B47" s="23" t="s">
        <v>23</v>
      </c>
      <c r="C47" s="23" t="s">
        <v>5</v>
      </c>
      <c r="D47" s="23" t="s">
        <v>14</v>
      </c>
      <c r="E47" s="23" t="s">
        <v>229</v>
      </c>
      <c r="F47" s="23" t="s">
        <v>76</v>
      </c>
      <c r="G47" s="95">
        <f>G48</f>
        <v>61.1</v>
      </c>
    </row>
    <row r="48" spans="1:7" s="2" customFormat="1" ht="18.75" customHeight="1" x14ac:dyDescent="0.2">
      <c r="A48" s="24" t="s">
        <v>100</v>
      </c>
      <c r="B48" s="23" t="s">
        <v>23</v>
      </c>
      <c r="C48" s="23" t="s">
        <v>5</v>
      </c>
      <c r="D48" s="23" t="s">
        <v>14</v>
      </c>
      <c r="E48" s="23" t="s">
        <v>229</v>
      </c>
      <c r="F48" s="23" t="s">
        <v>77</v>
      </c>
      <c r="G48" s="95">
        <v>61.1</v>
      </c>
    </row>
    <row r="49" spans="1:7" s="2" customFormat="1" ht="24" hidden="1" x14ac:dyDescent="0.2">
      <c r="A49" s="24" t="s">
        <v>164</v>
      </c>
      <c r="B49" s="78" t="s">
        <v>23</v>
      </c>
      <c r="C49" s="78" t="s">
        <v>5</v>
      </c>
      <c r="D49" s="78" t="s">
        <v>14</v>
      </c>
      <c r="E49" s="78" t="s">
        <v>230</v>
      </c>
      <c r="F49" s="78"/>
      <c r="G49" s="95">
        <f>G50+G52</f>
        <v>0</v>
      </c>
    </row>
    <row r="50" spans="1:7" s="2" customFormat="1" ht="36" hidden="1" x14ac:dyDescent="0.2">
      <c r="A50" s="24" t="s">
        <v>70</v>
      </c>
      <c r="B50" s="78" t="s">
        <v>23</v>
      </c>
      <c r="C50" s="78" t="s">
        <v>5</v>
      </c>
      <c r="D50" s="78" t="s">
        <v>14</v>
      </c>
      <c r="E50" s="78" t="s">
        <v>230</v>
      </c>
      <c r="F50" s="78" t="s">
        <v>69</v>
      </c>
      <c r="G50" s="95">
        <f>G51</f>
        <v>0</v>
      </c>
    </row>
    <row r="51" spans="1:7" s="2" customFormat="1" ht="12" hidden="1" x14ac:dyDescent="0.2">
      <c r="A51" s="24" t="s">
        <v>72</v>
      </c>
      <c r="B51" s="78" t="s">
        <v>23</v>
      </c>
      <c r="C51" s="78" t="s">
        <v>5</v>
      </c>
      <c r="D51" s="78" t="s">
        <v>14</v>
      </c>
      <c r="E51" s="78" t="s">
        <v>230</v>
      </c>
      <c r="F51" s="78" t="s">
        <v>71</v>
      </c>
      <c r="G51" s="95"/>
    </row>
    <row r="52" spans="1:7" s="2" customFormat="1" ht="12" hidden="1" x14ac:dyDescent="0.2">
      <c r="A52" s="24" t="s">
        <v>78</v>
      </c>
      <c r="B52" s="23" t="s">
        <v>23</v>
      </c>
      <c r="C52" s="23" t="s">
        <v>5</v>
      </c>
      <c r="D52" s="23" t="s">
        <v>14</v>
      </c>
      <c r="E52" s="78" t="s">
        <v>230</v>
      </c>
      <c r="F52" s="23" t="s">
        <v>76</v>
      </c>
      <c r="G52" s="95">
        <f>G53</f>
        <v>0</v>
      </c>
    </row>
    <row r="53" spans="1:7" s="2" customFormat="1" ht="12" hidden="1" x14ac:dyDescent="0.2">
      <c r="A53" s="24" t="s">
        <v>100</v>
      </c>
      <c r="B53" s="23" t="s">
        <v>23</v>
      </c>
      <c r="C53" s="23" t="s">
        <v>5</v>
      </c>
      <c r="D53" s="23" t="s">
        <v>14</v>
      </c>
      <c r="E53" s="78" t="s">
        <v>230</v>
      </c>
      <c r="F53" s="23" t="s">
        <v>77</v>
      </c>
      <c r="G53" s="95"/>
    </row>
    <row r="54" spans="1:7" s="2" customFormat="1" ht="15.75" customHeight="1" x14ac:dyDescent="0.2">
      <c r="A54" s="69" t="s">
        <v>68</v>
      </c>
      <c r="B54" s="23" t="s">
        <v>23</v>
      </c>
      <c r="C54" s="23" t="s">
        <v>5</v>
      </c>
      <c r="D54" s="23" t="s">
        <v>14</v>
      </c>
      <c r="E54" s="23" t="s">
        <v>231</v>
      </c>
      <c r="F54" s="23"/>
      <c r="G54" s="95">
        <f>G55+G57+G59</f>
        <v>19252.099999999999</v>
      </c>
    </row>
    <row r="55" spans="1:7" s="2" customFormat="1" ht="36" x14ac:dyDescent="0.2">
      <c r="A55" s="24" t="s">
        <v>70</v>
      </c>
      <c r="B55" s="23" t="s">
        <v>23</v>
      </c>
      <c r="C55" s="23" t="s">
        <v>5</v>
      </c>
      <c r="D55" s="23" t="s">
        <v>14</v>
      </c>
      <c r="E55" s="23" t="s">
        <v>231</v>
      </c>
      <c r="F55" s="23" t="s">
        <v>69</v>
      </c>
      <c r="G55" s="95">
        <f>G56</f>
        <v>18055</v>
      </c>
    </row>
    <row r="56" spans="1:7" s="2" customFormat="1" ht="14.25" customHeight="1" x14ac:dyDescent="0.2">
      <c r="A56" s="24" t="s">
        <v>72</v>
      </c>
      <c r="B56" s="23" t="s">
        <v>23</v>
      </c>
      <c r="C56" s="23" t="s">
        <v>5</v>
      </c>
      <c r="D56" s="23" t="s">
        <v>14</v>
      </c>
      <c r="E56" s="23" t="s">
        <v>231</v>
      </c>
      <c r="F56" s="23" t="s">
        <v>71</v>
      </c>
      <c r="G56" s="97">
        <v>18055</v>
      </c>
    </row>
    <row r="57" spans="1:7" s="2" customFormat="1" ht="14.25" customHeight="1" x14ac:dyDescent="0.2">
      <c r="A57" s="24" t="s">
        <v>78</v>
      </c>
      <c r="B57" s="23" t="s">
        <v>23</v>
      </c>
      <c r="C57" s="23" t="s">
        <v>5</v>
      </c>
      <c r="D57" s="23" t="s">
        <v>14</v>
      </c>
      <c r="E57" s="23" t="s">
        <v>231</v>
      </c>
      <c r="F57" s="23" t="s">
        <v>76</v>
      </c>
      <c r="G57" s="97">
        <f>G58</f>
        <v>1177.0999999999999</v>
      </c>
    </row>
    <row r="58" spans="1:7" s="2" customFormat="1" ht="12" x14ac:dyDescent="0.2">
      <c r="A58" s="24" t="s">
        <v>100</v>
      </c>
      <c r="B58" s="23" t="s">
        <v>23</v>
      </c>
      <c r="C58" s="23" t="s">
        <v>5</v>
      </c>
      <c r="D58" s="23" t="s">
        <v>14</v>
      </c>
      <c r="E58" s="23" t="s">
        <v>231</v>
      </c>
      <c r="F58" s="23" t="s">
        <v>77</v>
      </c>
      <c r="G58" s="97">
        <v>1177.0999999999999</v>
      </c>
    </row>
    <row r="59" spans="1:7" s="2" customFormat="1" ht="13.5" customHeight="1" x14ac:dyDescent="0.2">
      <c r="A59" s="24" t="s">
        <v>80</v>
      </c>
      <c r="B59" s="23" t="s">
        <v>23</v>
      </c>
      <c r="C59" s="23" t="s">
        <v>5</v>
      </c>
      <c r="D59" s="23" t="s">
        <v>14</v>
      </c>
      <c r="E59" s="23" t="s">
        <v>231</v>
      </c>
      <c r="F59" s="23" t="s">
        <v>23</v>
      </c>
      <c r="G59" s="97">
        <f>G60</f>
        <v>20</v>
      </c>
    </row>
    <row r="60" spans="1:7" s="2" customFormat="1" ht="12.75" customHeight="1" x14ac:dyDescent="0.2">
      <c r="A60" s="24" t="s">
        <v>81</v>
      </c>
      <c r="B60" s="23" t="s">
        <v>23</v>
      </c>
      <c r="C60" s="23" t="s">
        <v>5</v>
      </c>
      <c r="D60" s="23" t="s">
        <v>14</v>
      </c>
      <c r="E60" s="23" t="s">
        <v>231</v>
      </c>
      <c r="F60" s="23" t="s">
        <v>79</v>
      </c>
      <c r="G60" s="97">
        <v>20</v>
      </c>
    </row>
    <row r="61" spans="1:7" s="67" customFormat="1" ht="13.5" hidden="1" customHeight="1" x14ac:dyDescent="0.2">
      <c r="A61" s="25" t="s">
        <v>214</v>
      </c>
      <c r="B61" s="20" t="s">
        <v>23</v>
      </c>
      <c r="C61" s="20" t="s">
        <v>5</v>
      </c>
      <c r="D61" s="20" t="s">
        <v>8</v>
      </c>
      <c r="E61" s="20"/>
      <c r="F61" s="20"/>
      <c r="G61" s="98">
        <f>G62</f>
        <v>0</v>
      </c>
    </row>
    <row r="62" spans="1:7" s="2" customFormat="1" ht="13.5" hidden="1" customHeight="1" x14ac:dyDescent="0.2">
      <c r="A62" s="24" t="s">
        <v>101</v>
      </c>
      <c r="B62" s="23" t="s">
        <v>23</v>
      </c>
      <c r="C62" s="23" t="s">
        <v>5</v>
      </c>
      <c r="D62" s="23" t="s">
        <v>8</v>
      </c>
      <c r="E62" s="23" t="s">
        <v>226</v>
      </c>
      <c r="F62" s="23"/>
      <c r="G62" s="97">
        <f>G63</f>
        <v>0</v>
      </c>
    </row>
    <row r="63" spans="1:7" s="2" customFormat="1" ht="24" hidden="1" x14ac:dyDescent="0.2">
      <c r="A63" s="24" t="s">
        <v>215</v>
      </c>
      <c r="B63" s="23" t="s">
        <v>23</v>
      </c>
      <c r="C63" s="23" t="s">
        <v>5</v>
      </c>
      <c r="D63" s="23" t="s">
        <v>8</v>
      </c>
      <c r="E63" s="23" t="s">
        <v>232</v>
      </c>
      <c r="F63" s="23"/>
      <c r="G63" s="97">
        <f>G64</f>
        <v>0</v>
      </c>
    </row>
    <row r="64" spans="1:7" s="2" customFormat="1" ht="15.75" hidden="1" customHeight="1" x14ac:dyDescent="0.2">
      <c r="A64" s="24" t="s">
        <v>78</v>
      </c>
      <c r="B64" s="23" t="s">
        <v>23</v>
      </c>
      <c r="C64" s="23" t="s">
        <v>5</v>
      </c>
      <c r="D64" s="23" t="s">
        <v>8</v>
      </c>
      <c r="E64" s="23" t="s">
        <v>232</v>
      </c>
      <c r="F64" s="23" t="s">
        <v>76</v>
      </c>
      <c r="G64" s="97">
        <f>G65</f>
        <v>0</v>
      </c>
    </row>
    <row r="65" spans="1:7" s="2" customFormat="1" ht="12.75" hidden="1" customHeight="1" x14ac:dyDescent="0.2">
      <c r="A65" s="24" t="s">
        <v>100</v>
      </c>
      <c r="B65" s="23" t="s">
        <v>23</v>
      </c>
      <c r="C65" s="23" t="s">
        <v>5</v>
      </c>
      <c r="D65" s="23" t="s">
        <v>8</v>
      </c>
      <c r="E65" s="23" t="s">
        <v>232</v>
      </c>
      <c r="F65" s="23" t="s">
        <v>77</v>
      </c>
      <c r="G65" s="97"/>
    </row>
    <row r="66" spans="1:7" s="2" customFormat="1" ht="24" x14ac:dyDescent="0.2">
      <c r="A66" s="25" t="s">
        <v>31</v>
      </c>
      <c r="B66" s="20" t="s">
        <v>23</v>
      </c>
      <c r="C66" s="20" t="s">
        <v>5</v>
      </c>
      <c r="D66" s="20" t="s">
        <v>15</v>
      </c>
      <c r="E66" s="20"/>
      <c r="F66" s="20"/>
      <c r="G66" s="96">
        <f>G67</f>
        <v>1239.8</v>
      </c>
    </row>
    <row r="67" spans="1:7" s="12" customFormat="1" ht="14.25" customHeight="1" x14ac:dyDescent="0.2">
      <c r="A67" s="24" t="s">
        <v>101</v>
      </c>
      <c r="B67" s="23" t="s">
        <v>23</v>
      </c>
      <c r="C67" s="23" t="s">
        <v>5</v>
      </c>
      <c r="D67" s="23" t="s">
        <v>15</v>
      </c>
      <c r="E67" s="23" t="s">
        <v>226</v>
      </c>
      <c r="F67" s="23"/>
      <c r="G67" s="95">
        <f>G68</f>
        <v>1239.8</v>
      </c>
    </row>
    <row r="68" spans="1:7" s="6" customFormat="1" ht="14.25" customHeight="1" x14ac:dyDescent="0.2">
      <c r="A68" s="69" t="s">
        <v>68</v>
      </c>
      <c r="B68" s="23" t="s">
        <v>23</v>
      </c>
      <c r="C68" s="23" t="s">
        <v>5</v>
      </c>
      <c r="D68" s="23" t="s">
        <v>15</v>
      </c>
      <c r="E68" s="23" t="s">
        <v>231</v>
      </c>
      <c r="F68" s="23"/>
      <c r="G68" s="95">
        <f>G69+G71+G73</f>
        <v>1239.8</v>
      </c>
    </row>
    <row r="69" spans="1:7" s="6" customFormat="1" ht="36" x14ac:dyDescent="0.2">
      <c r="A69" s="24" t="s">
        <v>70</v>
      </c>
      <c r="B69" s="23" t="s">
        <v>23</v>
      </c>
      <c r="C69" s="23" t="s">
        <v>5</v>
      </c>
      <c r="D69" s="23" t="s">
        <v>15</v>
      </c>
      <c r="E69" s="23" t="s">
        <v>231</v>
      </c>
      <c r="F69" s="23" t="s">
        <v>69</v>
      </c>
      <c r="G69" s="95">
        <f>G70</f>
        <v>1231.5</v>
      </c>
    </row>
    <row r="70" spans="1:7" s="6" customFormat="1" ht="14.25" customHeight="1" x14ac:dyDescent="0.2">
      <c r="A70" s="24" t="s">
        <v>72</v>
      </c>
      <c r="B70" s="23" t="s">
        <v>23</v>
      </c>
      <c r="C70" s="23" t="s">
        <v>5</v>
      </c>
      <c r="D70" s="23" t="s">
        <v>15</v>
      </c>
      <c r="E70" s="23" t="s">
        <v>231</v>
      </c>
      <c r="F70" s="23" t="s">
        <v>71</v>
      </c>
      <c r="G70" s="95">
        <v>1231.5</v>
      </c>
    </row>
    <row r="71" spans="1:7" s="68" customFormat="1" ht="14.25" customHeight="1" x14ac:dyDescent="0.2">
      <c r="A71" s="24" t="s">
        <v>78</v>
      </c>
      <c r="B71" s="23" t="s">
        <v>23</v>
      </c>
      <c r="C71" s="23" t="s">
        <v>5</v>
      </c>
      <c r="D71" s="23" t="s">
        <v>15</v>
      </c>
      <c r="E71" s="23" t="s">
        <v>231</v>
      </c>
      <c r="F71" s="23" t="s">
        <v>76</v>
      </c>
      <c r="G71" s="95">
        <f>G72</f>
        <v>8.3000000000000007</v>
      </c>
    </row>
    <row r="72" spans="1:7" s="68" customFormat="1" ht="12.75" customHeight="1" x14ac:dyDescent="0.2">
      <c r="A72" s="24" t="s">
        <v>100</v>
      </c>
      <c r="B72" s="23" t="s">
        <v>23</v>
      </c>
      <c r="C72" s="23" t="s">
        <v>5</v>
      </c>
      <c r="D72" s="23" t="s">
        <v>15</v>
      </c>
      <c r="E72" s="23" t="s">
        <v>231</v>
      </c>
      <c r="F72" s="23" t="s">
        <v>77</v>
      </c>
      <c r="G72" s="95">
        <v>8.3000000000000007</v>
      </c>
    </row>
    <row r="73" spans="1:7" s="68" customFormat="1" ht="14.25" hidden="1" customHeight="1" x14ac:dyDescent="0.2">
      <c r="A73" s="24" t="s">
        <v>80</v>
      </c>
      <c r="B73" s="23" t="s">
        <v>23</v>
      </c>
      <c r="C73" s="23" t="s">
        <v>5</v>
      </c>
      <c r="D73" s="23" t="s">
        <v>15</v>
      </c>
      <c r="E73" s="23" t="s">
        <v>231</v>
      </c>
      <c r="F73" s="23" t="s">
        <v>23</v>
      </c>
      <c r="G73" s="95">
        <f>G74</f>
        <v>0</v>
      </c>
    </row>
    <row r="74" spans="1:7" s="68" customFormat="1" ht="14.25" hidden="1" customHeight="1" x14ac:dyDescent="0.2">
      <c r="A74" s="24" t="s">
        <v>81</v>
      </c>
      <c r="B74" s="23" t="s">
        <v>23</v>
      </c>
      <c r="C74" s="23" t="s">
        <v>5</v>
      </c>
      <c r="D74" s="23" t="s">
        <v>15</v>
      </c>
      <c r="E74" s="23" t="s">
        <v>231</v>
      </c>
      <c r="F74" s="23" t="s">
        <v>79</v>
      </c>
      <c r="G74" s="95"/>
    </row>
    <row r="75" spans="1:7" s="70" customFormat="1" ht="14.25" customHeight="1" x14ac:dyDescent="0.2">
      <c r="A75" s="25" t="s">
        <v>57</v>
      </c>
      <c r="B75" s="20" t="s">
        <v>23</v>
      </c>
      <c r="C75" s="20" t="s">
        <v>5</v>
      </c>
      <c r="D75" s="20" t="s">
        <v>54</v>
      </c>
      <c r="E75" s="20"/>
      <c r="F75" s="20"/>
      <c r="G75" s="96">
        <f>G87+G95+G76</f>
        <v>3772.8</v>
      </c>
    </row>
    <row r="76" spans="1:7" s="65" customFormat="1" ht="36" x14ac:dyDescent="0.2">
      <c r="A76" s="24" t="s">
        <v>172</v>
      </c>
      <c r="B76" s="23" t="s">
        <v>23</v>
      </c>
      <c r="C76" s="23" t="s">
        <v>5</v>
      </c>
      <c r="D76" s="23" t="s">
        <v>54</v>
      </c>
      <c r="E76" s="23" t="s">
        <v>233</v>
      </c>
      <c r="F76" s="23"/>
      <c r="G76" s="95">
        <f>G77</f>
        <v>3</v>
      </c>
    </row>
    <row r="77" spans="1:7" s="65" customFormat="1" ht="22.5" customHeight="1" x14ac:dyDescent="0.2">
      <c r="A77" s="24" t="s">
        <v>171</v>
      </c>
      <c r="B77" s="23" t="s">
        <v>23</v>
      </c>
      <c r="C77" s="23" t="s">
        <v>5</v>
      </c>
      <c r="D77" s="23" t="s">
        <v>54</v>
      </c>
      <c r="E77" s="23" t="s">
        <v>234</v>
      </c>
      <c r="F77" s="23"/>
      <c r="G77" s="95">
        <f>G78+G84+G81</f>
        <v>3</v>
      </c>
    </row>
    <row r="78" spans="1:7" s="65" customFormat="1" ht="13.5" hidden="1" customHeight="1" x14ac:dyDescent="0.2">
      <c r="A78" s="24" t="s">
        <v>178</v>
      </c>
      <c r="B78" s="23" t="s">
        <v>23</v>
      </c>
      <c r="C78" s="23" t="s">
        <v>5</v>
      </c>
      <c r="D78" s="23" t="s">
        <v>54</v>
      </c>
      <c r="E78" s="23" t="s">
        <v>235</v>
      </c>
      <c r="F78" s="23"/>
      <c r="G78" s="95">
        <f>G79</f>
        <v>0</v>
      </c>
    </row>
    <row r="79" spans="1:7" s="65" customFormat="1" ht="13.5" hidden="1" customHeight="1" x14ac:dyDescent="0.2">
      <c r="A79" s="24" t="s">
        <v>80</v>
      </c>
      <c r="B79" s="23" t="s">
        <v>23</v>
      </c>
      <c r="C79" s="23" t="s">
        <v>5</v>
      </c>
      <c r="D79" s="23" t="s">
        <v>54</v>
      </c>
      <c r="E79" s="23" t="s">
        <v>235</v>
      </c>
      <c r="F79" s="23" t="s">
        <v>23</v>
      </c>
      <c r="G79" s="95">
        <f>G80</f>
        <v>0</v>
      </c>
    </row>
    <row r="80" spans="1:7" s="65" customFormat="1" ht="24" hidden="1" x14ac:dyDescent="0.2">
      <c r="A80" s="24" t="s">
        <v>162</v>
      </c>
      <c r="B80" s="23" t="s">
        <v>23</v>
      </c>
      <c r="C80" s="23" t="s">
        <v>5</v>
      </c>
      <c r="D80" s="23" t="s">
        <v>54</v>
      </c>
      <c r="E80" s="23" t="s">
        <v>235</v>
      </c>
      <c r="F80" s="23" t="s">
        <v>86</v>
      </c>
      <c r="G80" s="95">
        <v>0</v>
      </c>
    </row>
    <row r="81" spans="1:7" s="65" customFormat="1" ht="12" hidden="1" x14ac:dyDescent="0.2">
      <c r="A81" s="24" t="s">
        <v>397</v>
      </c>
      <c r="B81" s="23" t="s">
        <v>23</v>
      </c>
      <c r="C81" s="23" t="s">
        <v>5</v>
      </c>
      <c r="D81" s="23" t="s">
        <v>54</v>
      </c>
      <c r="E81" s="23" t="s">
        <v>396</v>
      </c>
      <c r="F81" s="23"/>
      <c r="G81" s="95">
        <f>G82</f>
        <v>0</v>
      </c>
    </row>
    <row r="82" spans="1:7" s="65" customFormat="1" ht="12" hidden="1" x14ac:dyDescent="0.2">
      <c r="A82" s="24" t="s">
        <v>80</v>
      </c>
      <c r="B82" s="23" t="s">
        <v>23</v>
      </c>
      <c r="C82" s="23" t="s">
        <v>5</v>
      </c>
      <c r="D82" s="23" t="s">
        <v>54</v>
      </c>
      <c r="E82" s="23" t="s">
        <v>396</v>
      </c>
      <c r="F82" s="23" t="s">
        <v>23</v>
      </c>
      <c r="G82" s="95">
        <f>G83</f>
        <v>0</v>
      </c>
    </row>
    <row r="83" spans="1:7" s="65" customFormat="1" ht="24" hidden="1" x14ac:dyDescent="0.2">
      <c r="A83" s="24" t="s">
        <v>162</v>
      </c>
      <c r="B83" s="23" t="s">
        <v>23</v>
      </c>
      <c r="C83" s="23" t="s">
        <v>5</v>
      </c>
      <c r="D83" s="23" t="s">
        <v>54</v>
      </c>
      <c r="E83" s="23" t="s">
        <v>396</v>
      </c>
      <c r="F83" s="23" t="s">
        <v>86</v>
      </c>
      <c r="G83" s="95"/>
    </row>
    <row r="84" spans="1:7" s="65" customFormat="1" ht="15.75" customHeight="1" x14ac:dyDescent="0.2">
      <c r="A84" s="24" t="s">
        <v>178</v>
      </c>
      <c r="B84" s="23" t="s">
        <v>23</v>
      </c>
      <c r="C84" s="23" t="s">
        <v>5</v>
      </c>
      <c r="D84" s="23" t="s">
        <v>54</v>
      </c>
      <c r="E84" s="23" t="s">
        <v>395</v>
      </c>
      <c r="F84" s="23"/>
      <c r="G84" s="95">
        <f>G85</f>
        <v>3</v>
      </c>
    </row>
    <row r="85" spans="1:7" s="65" customFormat="1" ht="15.75" customHeight="1" x14ac:dyDescent="0.2">
      <c r="A85" s="24" t="s">
        <v>80</v>
      </c>
      <c r="B85" s="23" t="s">
        <v>23</v>
      </c>
      <c r="C85" s="23" t="s">
        <v>5</v>
      </c>
      <c r="D85" s="23" t="s">
        <v>54</v>
      </c>
      <c r="E85" s="23" t="s">
        <v>395</v>
      </c>
      <c r="F85" s="23" t="s">
        <v>23</v>
      </c>
      <c r="G85" s="95">
        <f>G86</f>
        <v>3</v>
      </c>
    </row>
    <row r="86" spans="1:7" s="65" customFormat="1" ht="24" x14ac:dyDescent="0.2">
      <c r="A86" s="24" t="s">
        <v>162</v>
      </c>
      <c r="B86" s="23" t="s">
        <v>23</v>
      </c>
      <c r="C86" s="23" t="s">
        <v>5</v>
      </c>
      <c r="D86" s="23" t="s">
        <v>54</v>
      </c>
      <c r="E86" s="23" t="s">
        <v>395</v>
      </c>
      <c r="F86" s="23" t="s">
        <v>86</v>
      </c>
      <c r="G86" s="95">
        <v>3</v>
      </c>
    </row>
    <row r="87" spans="1:7" s="68" customFormat="1" ht="13.5" customHeight="1" x14ac:dyDescent="0.2">
      <c r="A87" s="24" t="s">
        <v>82</v>
      </c>
      <c r="B87" s="23" t="s">
        <v>23</v>
      </c>
      <c r="C87" s="23" t="s">
        <v>5</v>
      </c>
      <c r="D87" s="23" t="s">
        <v>54</v>
      </c>
      <c r="E87" s="23" t="s">
        <v>236</v>
      </c>
      <c r="F87" s="23"/>
      <c r="G87" s="95">
        <f>G88</f>
        <v>3389.8</v>
      </c>
    </row>
    <row r="88" spans="1:7" s="68" customFormat="1" ht="13.5" customHeight="1" x14ac:dyDescent="0.2">
      <c r="A88" s="24" t="s">
        <v>83</v>
      </c>
      <c r="B88" s="23" t="s">
        <v>23</v>
      </c>
      <c r="C88" s="23" t="s">
        <v>5</v>
      </c>
      <c r="D88" s="23" t="s">
        <v>54</v>
      </c>
      <c r="E88" s="23" t="s">
        <v>237</v>
      </c>
      <c r="F88" s="23"/>
      <c r="G88" s="95">
        <f>G89+G91+G93</f>
        <v>3389.8</v>
      </c>
    </row>
    <row r="89" spans="1:7" s="68" customFormat="1" ht="36" x14ac:dyDescent="0.2">
      <c r="A89" s="24" t="s">
        <v>70</v>
      </c>
      <c r="B89" s="23" t="s">
        <v>23</v>
      </c>
      <c r="C89" s="23" t="s">
        <v>5</v>
      </c>
      <c r="D89" s="23" t="s">
        <v>54</v>
      </c>
      <c r="E89" s="23" t="s">
        <v>237</v>
      </c>
      <c r="F89" s="23" t="s">
        <v>69</v>
      </c>
      <c r="G89" s="95">
        <f>G90</f>
        <v>1304.9000000000001</v>
      </c>
    </row>
    <row r="90" spans="1:7" s="68" customFormat="1" ht="15" customHeight="1" x14ac:dyDescent="0.2">
      <c r="A90" s="24" t="s">
        <v>85</v>
      </c>
      <c r="B90" s="23" t="s">
        <v>23</v>
      </c>
      <c r="C90" s="23" t="s">
        <v>5</v>
      </c>
      <c r="D90" s="23" t="s">
        <v>54</v>
      </c>
      <c r="E90" s="23" t="s">
        <v>237</v>
      </c>
      <c r="F90" s="23" t="s">
        <v>84</v>
      </c>
      <c r="G90" s="95">
        <v>1304.9000000000001</v>
      </c>
    </row>
    <row r="91" spans="1:7" s="68" customFormat="1" ht="15" customHeight="1" x14ac:dyDescent="0.2">
      <c r="A91" s="24" t="s">
        <v>78</v>
      </c>
      <c r="B91" s="23" t="s">
        <v>23</v>
      </c>
      <c r="C91" s="23" t="s">
        <v>5</v>
      </c>
      <c r="D91" s="23" t="s">
        <v>54</v>
      </c>
      <c r="E91" s="23" t="s">
        <v>237</v>
      </c>
      <c r="F91" s="23" t="s">
        <v>76</v>
      </c>
      <c r="G91" s="95">
        <f>G92</f>
        <v>2072.5</v>
      </c>
    </row>
    <row r="92" spans="1:7" s="68" customFormat="1" ht="15" customHeight="1" x14ac:dyDescent="0.2">
      <c r="A92" s="24" t="s">
        <v>100</v>
      </c>
      <c r="B92" s="23" t="s">
        <v>23</v>
      </c>
      <c r="C92" s="23" t="s">
        <v>5</v>
      </c>
      <c r="D92" s="23" t="s">
        <v>54</v>
      </c>
      <c r="E92" s="23" t="s">
        <v>237</v>
      </c>
      <c r="F92" s="23" t="s">
        <v>77</v>
      </c>
      <c r="G92" s="95">
        <f>2097.5-25</f>
        <v>2072.5</v>
      </c>
    </row>
    <row r="93" spans="1:7" s="68" customFormat="1" ht="15" customHeight="1" x14ac:dyDescent="0.2">
      <c r="A93" s="24" t="s">
        <v>80</v>
      </c>
      <c r="B93" s="23" t="s">
        <v>23</v>
      </c>
      <c r="C93" s="23" t="s">
        <v>5</v>
      </c>
      <c r="D93" s="23" t="s">
        <v>54</v>
      </c>
      <c r="E93" s="23" t="s">
        <v>237</v>
      </c>
      <c r="F93" s="23" t="s">
        <v>23</v>
      </c>
      <c r="G93" s="95">
        <f>G94</f>
        <v>12.4</v>
      </c>
    </row>
    <row r="94" spans="1:7" s="68" customFormat="1" ht="15" customHeight="1" x14ac:dyDescent="0.2">
      <c r="A94" s="24" t="s">
        <v>81</v>
      </c>
      <c r="B94" s="23" t="s">
        <v>23</v>
      </c>
      <c r="C94" s="23" t="s">
        <v>5</v>
      </c>
      <c r="D94" s="23" t="s">
        <v>54</v>
      </c>
      <c r="E94" s="23" t="s">
        <v>237</v>
      </c>
      <c r="F94" s="23" t="s">
        <v>79</v>
      </c>
      <c r="G94" s="95">
        <v>12.4</v>
      </c>
    </row>
    <row r="95" spans="1:7" s="68" customFormat="1" ht="14.25" customHeight="1" x14ac:dyDescent="0.2">
      <c r="A95" s="24" t="s">
        <v>57</v>
      </c>
      <c r="B95" s="78" t="s">
        <v>23</v>
      </c>
      <c r="C95" s="78" t="s">
        <v>5</v>
      </c>
      <c r="D95" s="78" t="s">
        <v>54</v>
      </c>
      <c r="E95" s="78" t="s">
        <v>238</v>
      </c>
      <c r="F95" s="23"/>
      <c r="G95" s="95">
        <f>G102+G99+G96</f>
        <v>380</v>
      </c>
    </row>
    <row r="96" spans="1:7" s="68" customFormat="1" ht="14.25" hidden="1" customHeight="1" x14ac:dyDescent="0.2">
      <c r="A96" s="24" t="s">
        <v>320</v>
      </c>
      <c r="B96" s="78" t="s">
        <v>23</v>
      </c>
      <c r="C96" s="78" t="s">
        <v>5</v>
      </c>
      <c r="D96" s="78" t="s">
        <v>54</v>
      </c>
      <c r="E96" s="78" t="s">
        <v>319</v>
      </c>
      <c r="F96" s="23"/>
      <c r="G96" s="95">
        <f>G97</f>
        <v>0</v>
      </c>
    </row>
    <row r="97" spans="1:7" s="68" customFormat="1" ht="14.25" hidden="1" customHeight="1" x14ac:dyDescent="0.2">
      <c r="A97" s="24" t="s">
        <v>78</v>
      </c>
      <c r="B97" s="78" t="s">
        <v>23</v>
      </c>
      <c r="C97" s="78" t="s">
        <v>5</v>
      </c>
      <c r="D97" s="78" t="s">
        <v>54</v>
      </c>
      <c r="E97" s="78" t="s">
        <v>319</v>
      </c>
      <c r="F97" s="23" t="s">
        <v>76</v>
      </c>
      <c r="G97" s="95">
        <f>G98</f>
        <v>0</v>
      </c>
    </row>
    <row r="98" spans="1:7" s="68" customFormat="1" ht="18.75" hidden="1" customHeight="1" x14ac:dyDescent="0.2">
      <c r="A98" s="24" t="s">
        <v>100</v>
      </c>
      <c r="B98" s="78" t="s">
        <v>23</v>
      </c>
      <c r="C98" s="78" t="s">
        <v>5</v>
      </c>
      <c r="D98" s="78" t="s">
        <v>54</v>
      </c>
      <c r="E98" s="78" t="s">
        <v>319</v>
      </c>
      <c r="F98" s="23" t="s">
        <v>77</v>
      </c>
      <c r="G98" s="95"/>
    </row>
    <row r="99" spans="1:7" s="68" customFormat="1" ht="15" hidden="1" customHeight="1" x14ac:dyDescent="0.2">
      <c r="A99" s="24" t="s">
        <v>116</v>
      </c>
      <c r="B99" s="78" t="s">
        <v>23</v>
      </c>
      <c r="C99" s="78" t="s">
        <v>5</v>
      </c>
      <c r="D99" s="78" t="s">
        <v>54</v>
      </c>
      <c r="E99" s="78" t="s">
        <v>239</v>
      </c>
      <c r="F99" s="23"/>
      <c r="G99" s="95">
        <f>G100</f>
        <v>0</v>
      </c>
    </row>
    <row r="100" spans="1:7" s="68" customFormat="1" ht="15.75" hidden="1" customHeight="1" x14ac:dyDescent="0.2">
      <c r="A100" s="24" t="s">
        <v>78</v>
      </c>
      <c r="B100" s="78" t="s">
        <v>23</v>
      </c>
      <c r="C100" s="78" t="s">
        <v>5</v>
      </c>
      <c r="D100" s="78" t="s">
        <v>54</v>
      </c>
      <c r="E100" s="78" t="s">
        <v>239</v>
      </c>
      <c r="F100" s="23" t="s">
        <v>76</v>
      </c>
      <c r="G100" s="95">
        <f>G101</f>
        <v>0</v>
      </c>
    </row>
    <row r="101" spans="1:7" s="68" customFormat="1" ht="16.5" hidden="1" customHeight="1" x14ac:dyDescent="0.2">
      <c r="A101" s="24" t="s">
        <v>100</v>
      </c>
      <c r="B101" s="78" t="s">
        <v>23</v>
      </c>
      <c r="C101" s="78" t="s">
        <v>5</v>
      </c>
      <c r="D101" s="78" t="s">
        <v>54</v>
      </c>
      <c r="E101" s="78" t="s">
        <v>239</v>
      </c>
      <c r="F101" s="23" t="s">
        <v>77</v>
      </c>
      <c r="G101" s="95"/>
    </row>
    <row r="102" spans="1:7" s="68" customFormat="1" ht="36" x14ac:dyDescent="0.2">
      <c r="A102" s="24" t="s">
        <v>179</v>
      </c>
      <c r="B102" s="78" t="s">
        <v>23</v>
      </c>
      <c r="C102" s="78" t="s">
        <v>5</v>
      </c>
      <c r="D102" s="78" t="s">
        <v>54</v>
      </c>
      <c r="E102" s="78" t="s">
        <v>240</v>
      </c>
      <c r="F102" s="78"/>
      <c r="G102" s="95">
        <f>G105+G103</f>
        <v>380</v>
      </c>
    </row>
    <row r="103" spans="1:7" s="68" customFormat="1" ht="12" hidden="1" x14ac:dyDescent="0.2">
      <c r="A103" s="24" t="s">
        <v>78</v>
      </c>
      <c r="B103" s="78" t="s">
        <v>23</v>
      </c>
      <c r="C103" s="78" t="s">
        <v>5</v>
      </c>
      <c r="D103" s="78" t="s">
        <v>54</v>
      </c>
      <c r="E103" s="78" t="s">
        <v>240</v>
      </c>
      <c r="F103" s="78" t="s">
        <v>76</v>
      </c>
      <c r="G103" s="95">
        <f>G104</f>
        <v>0</v>
      </c>
    </row>
    <row r="104" spans="1:7" s="68" customFormat="1" ht="12" hidden="1" x14ac:dyDescent="0.2">
      <c r="A104" s="24" t="s">
        <v>100</v>
      </c>
      <c r="B104" s="78" t="s">
        <v>23</v>
      </c>
      <c r="C104" s="78" t="s">
        <v>5</v>
      </c>
      <c r="D104" s="78" t="s">
        <v>54</v>
      </c>
      <c r="E104" s="78" t="s">
        <v>240</v>
      </c>
      <c r="F104" s="78" t="s">
        <v>77</v>
      </c>
      <c r="G104" s="95"/>
    </row>
    <row r="105" spans="1:7" s="68" customFormat="1" ht="12" x14ac:dyDescent="0.2">
      <c r="A105" s="24" t="s">
        <v>80</v>
      </c>
      <c r="B105" s="78" t="s">
        <v>23</v>
      </c>
      <c r="C105" s="78" t="s">
        <v>5</v>
      </c>
      <c r="D105" s="78" t="s">
        <v>54</v>
      </c>
      <c r="E105" s="78" t="s">
        <v>240</v>
      </c>
      <c r="F105" s="78" t="s">
        <v>23</v>
      </c>
      <c r="G105" s="95">
        <f>G106</f>
        <v>380</v>
      </c>
    </row>
    <row r="106" spans="1:7" s="68" customFormat="1" ht="24" customHeight="1" x14ac:dyDescent="0.2">
      <c r="A106" s="24" t="s">
        <v>162</v>
      </c>
      <c r="B106" s="78" t="s">
        <v>23</v>
      </c>
      <c r="C106" s="78" t="s">
        <v>5</v>
      </c>
      <c r="D106" s="78" t="s">
        <v>54</v>
      </c>
      <c r="E106" s="78" t="s">
        <v>240</v>
      </c>
      <c r="F106" s="78" t="s">
        <v>86</v>
      </c>
      <c r="G106" s="95">
        <v>380</v>
      </c>
    </row>
    <row r="107" spans="1:7" s="68" customFormat="1" ht="12" hidden="1" x14ac:dyDescent="0.2">
      <c r="A107" s="36" t="s">
        <v>363</v>
      </c>
      <c r="B107" s="82" t="s">
        <v>23</v>
      </c>
      <c r="C107" s="82" t="s">
        <v>7</v>
      </c>
      <c r="D107" s="82"/>
      <c r="E107" s="82"/>
      <c r="F107" s="82"/>
      <c r="G107" s="94">
        <f t="shared" ref="G107:G109" si="0">G108</f>
        <v>0</v>
      </c>
    </row>
    <row r="108" spans="1:7" s="68" customFormat="1" ht="25.5" hidden="1" customHeight="1" x14ac:dyDescent="0.2">
      <c r="A108" s="90" t="s">
        <v>66</v>
      </c>
      <c r="B108" s="86" t="s">
        <v>23</v>
      </c>
      <c r="C108" s="86" t="s">
        <v>7</v>
      </c>
      <c r="D108" s="86" t="s">
        <v>12</v>
      </c>
      <c r="E108" s="86"/>
      <c r="F108" s="86"/>
      <c r="G108" s="96">
        <f t="shared" si="0"/>
        <v>0</v>
      </c>
    </row>
    <row r="109" spans="1:7" s="68" customFormat="1" ht="12" hidden="1" x14ac:dyDescent="0.2">
      <c r="A109" s="40" t="s">
        <v>174</v>
      </c>
      <c r="B109" s="78" t="s">
        <v>23</v>
      </c>
      <c r="C109" s="78" t="s">
        <v>7</v>
      </c>
      <c r="D109" s="78" t="s">
        <v>12</v>
      </c>
      <c r="E109" s="78" t="s">
        <v>241</v>
      </c>
      <c r="F109" s="78"/>
      <c r="G109" s="95">
        <f t="shared" si="0"/>
        <v>0</v>
      </c>
    </row>
    <row r="110" spans="1:7" s="68" customFormat="1" ht="26.25" hidden="1" customHeight="1" x14ac:dyDescent="0.2">
      <c r="A110" s="40" t="s">
        <v>175</v>
      </c>
      <c r="B110" s="78" t="s">
        <v>23</v>
      </c>
      <c r="C110" s="78" t="s">
        <v>7</v>
      </c>
      <c r="D110" s="78" t="s">
        <v>12</v>
      </c>
      <c r="E110" s="78" t="s">
        <v>242</v>
      </c>
      <c r="F110" s="78"/>
      <c r="G110" s="95">
        <f>G116+G119+G111</f>
        <v>0</v>
      </c>
    </row>
    <row r="111" spans="1:7" s="68" customFormat="1" ht="15.75" hidden="1" customHeight="1" x14ac:dyDescent="0.2">
      <c r="A111" s="40" t="s">
        <v>211</v>
      </c>
      <c r="B111" s="78" t="s">
        <v>23</v>
      </c>
      <c r="C111" s="78" t="s">
        <v>7</v>
      </c>
      <c r="D111" s="78" t="s">
        <v>12</v>
      </c>
      <c r="E111" s="78" t="s">
        <v>408</v>
      </c>
      <c r="G111" s="95">
        <f>G112+G114</f>
        <v>0</v>
      </c>
    </row>
    <row r="112" spans="1:7" s="68" customFormat="1" ht="15" hidden="1" customHeight="1" x14ac:dyDescent="0.2">
      <c r="A112" s="24" t="s">
        <v>78</v>
      </c>
      <c r="B112" s="78" t="s">
        <v>23</v>
      </c>
      <c r="C112" s="78" t="s">
        <v>7</v>
      </c>
      <c r="D112" s="78" t="s">
        <v>12</v>
      </c>
      <c r="E112" s="78" t="s">
        <v>408</v>
      </c>
      <c r="F112" s="78" t="s">
        <v>76</v>
      </c>
      <c r="G112" s="95">
        <f t="shared" ref="G112" si="1">G113</f>
        <v>0</v>
      </c>
    </row>
    <row r="113" spans="1:7" s="68" customFormat="1" ht="12" hidden="1" x14ac:dyDescent="0.2">
      <c r="A113" s="24" t="s">
        <v>100</v>
      </c>
      <c r="B113" s="78" t="s">
        <v>23</v>
      </c>
      <c r="C113" s="78" t="s">
        <v>7</v>
      </c>
      <c r="D113" s="78" t="s">
        <v>12</v>
      </c>
      <c r="E113" s="78" t="s">
        <v>408</v>
      </c>
      <c r="F113" s="78" t="s">
        <v>77</v>
      </c>
      <c r="G113" s="95"/>
    </row>
    <row r="114" spans="1:7" s="68" customFormat="1" ht="15" hidden="1" customHeight="1" x14ac:dyDescent="0.2">
      <c r="A114" s="28" t="s">
        <v>90</v>
      </c>
      <c r="B114" s="78" t="s">
        <v>23</v>
      </c>
      <c r="C114" s="78" t="s">
        <v>7</v>
      </c>
      <c r="D114" s="78" t="s">
        <v>12</v>
      </c>
      <c r="E114" s="78" t="s">
        <v>408</v>
      </c>
      <c r="F114" s="78" t="s">
        <v>88</v>
      </c>
      <c r="G114" s="95">
        <f>G115</f>
        <v>0</v>
      </c>
    </row>
    <row r="115" spans="1:7" s="68" customFormat="1" ht="14.25" hidden="1" customHeight="1" x14ac:dyDescent="0.2">
      <c r="A115" s="24" t="s">
        <v>410</v>
      </c>
      <c r="B115" s="78" t="s">
        <v>23</v>
      </c>
      <c r="C115" s="78" t="s">
        <v>7</v>
      </c>
      <c r="D115" s="78" t="s">
        <v>12</v>
      </c>
      <c r="E115" s="78" t="s">
        <v>408</v>
      </c>
      <c r="F115" s="78" t="s">
        <v>409</v>
      </c>
      <c r="G115" s="95"/>
    </row>
    <row r="116" spans="1:7" s="68" customFormat="1" ht="24" hidden="1" x14ac:dyDescent="0.2">
      <c r="A116" s="40" t="s">
        <v>161</v>
      </c>
      <c r="B116" s="78" t="s">
        <v>23</v>
      </c>
      <c r="C116" s="78" t="s">
        <v>7</v>
      </c>
      <c r="D116" s="78" t="s">
        <v>12</v>
      </c>
      <c r="E116" s="78" t="s">
        <v>243</v>
      </c>
      <c r="F116" s="117"/>
      <c r="G116" s="95">
        <f>G117</f>
        <v>0</v>
      </c>
    </row>
    <row r="117" spans="1:7" s="68" customFormat="1" ht="12" hidden="1" x14ac:dyDescent="0.2">
      <c r="A117" s="24" t="s">
        <v>78</v>
      </c>
      <c r="B117" s="78" t="s">
        <v>23</v>
      </c>
      <c r="C117" s="78" t="s">
        <v>7</v>
      </c>
      <c r="D117" s="78" t="s">
        <v>12</v>
      </c>
      <c r="E117" s="78" t="s">
        <v>243</v>
      </c>
      <c r="F117" s="78" t="s">
        <v>76</v>
      </c>
      <c r="G117" s="95">
        <f t="shared" ref="G117" si="2">G118</f>
        <v>0</v>
      </c>
    </row>
    <row r="118" spans="1:7" s="68" customFormat="1" ht="12" hidden="1" x14ac:dyDescent="0.2">
      <c r="A118" s="24" t="s">
        <v>100</v>
      </c>
      <c r="B118" s="78" t="s">
        <v>23</v>
      </c>
      <c r="C118" s="78" t="s">
        <v>7</v>
      </c>
      <c r="D118" s="78" t="s">
        <v>12</v>
      </c>
      <c r="E118" s="78" t="s">
        <v>243</v>
      </c>
      <c r="F118" s="78" t="s">
        <v>77</v>
      </c>
      <c r="G118" s="95"/>
    </row>
    <row r="119" spans="1:7" s="68" customFormat="1" ht="12" hidden="1" x14ac:dyDescent="0.2">
      <c r="A119" s="24" t="s">
        <v>123</v>
      </c>
      <c r="B119" s="78" t="s">
        <v>23</v>
      </c>
      <c r="C119" s="78" t="s">
        <v>7</v>
      </c>
      <c r="D119" s="78" t="s">
        <v>12</v>
      </c>
      <c r="E119" s="78" t="s">
        <v>407</v>
      </c>
      <c r="G119" s="95">
        <f>G120</f>
        <v>0</v>
      </c>
    </row>
    <row r="120" spans="1:7" s="68" customFormat="1" ht="12" hidden="1" x14ac:dyDescent="0.2">
      <c r="A120" s="24" t="s">
        <v>78</v>
      </c>
      <c r="B120" s="78" t="s">
        <v>23</v>
      </c>
      <c r="C120" s="78" t="s">
        <v>7</v>
      </c>
      <c r="D120" s="78" t="s">
        <v>12</v>
      </c>
      <c r="E120" s="78" t="s">
        <v>407</v>
      </c>
      <c r="F120" s="78" t="s">
        <v>76</v>
      </c>
      <c r="G120" s="95">
        <f>G121</f>
        <v>0</v>
      </c>
    </row>
    <row r="121" spans="1:7" s="68" customFormat="1" ht="12" hidden="1" x14ac:dyDescent="0.2">
      <c r="A121" s="24" t="s">
        <v>100</v>
      </c>
      <c r="B121" s="78" t="s">
        <v>23</v>
      </c>
      <c r="C121" s="78" t="s">
        <v>7</v>
      </c>
      <c r="D121" s="78" t="s">
        <v>12</v>
      </c>
      <c r="E121" s="78" t="s">
        <v>407</v>
      </c>
      <c r="F121" s="78" t="s">
        <v>77</v>
      </c>
      <c r="G121" s="95"/>
    </row>
    <row r="122" spans="1:7" s="6" customFormat="1" ht="14.25" customHeight="1" x14ac:dyDescent="0.2">
      <c r="A122" s="17" t="s">
        <v>2</v>
      </c>
      <c r="B122" s="43">
        <v>800</v>
      </c>
      <c r="C122" s="18" t="s">
        <v>14</v>
      </c>
      <c r="D122" s="18"/>
      <c r="E122" s="18"/>
      <c r="F122" s="18"/>
      <c r="G122" s="94">
        <f>G146+G131+G123</f>
        <v>7581.9</v>
      </c>
    </row>
    <row r="123" spans="1:7" s="67" customFormat="1" ht="14.25" customHeight="1" x14ac:dyDescent="0.2">
      <c r="A123" s="25" t="s">
        <v>16</v>
      </c>
      <c r="B123" s="20" t="s">
        <v>23</v>
      </c>
      <c r="C123" s="20" t="s">
        <v>14</v>
      </c>
      <c r="D123" s="20" t="s">
        <v>17</v>
      </c>
      <c r="E123" s="21"/>
      <c r="F123" s="21"/>
      <c r="G123" s="96">
        <f>G124</f>
        <v>1900</v>
      </c>
    </row>
    <row r="124" spans="1:7" s="2" customFormat="1" ht="24" x14ac:dyDescent="0.2">
      <c r="A124" s="24" t="s">
        <v>425</v>
      </c>
      <c r="B124" s="23" t="s">
        <v>23</v>
      </c>
      <c r="C124" s="23" t="s">
        <v>14</v>
      </c>
      <c r="D124" s="23" t="s">
        <v>17</v>
      </c>
      <c r="E124" s="23" t="s">
        <v>373</v>
      </c>
      <c r="F124" s="23"/>
      <c r="G124" s="95">
        <f>G125</f>
        <v>1900</v>
      </c>
    </row>
    <row r="125" spans="1:7" s="2" customFormat="1" ht="24" x14ac:dyDescent="0.2">
      <c r="A125" s="24" t="s">
        <v>427</v>
      </c>
      <c r="B125" s="23" t="s">
        <v>23</v>
      </c>
      <c r="C125" s="23" t="s">
        <v>14</v>
      </c>
      <c r="D125" s="23" t="s">
        <v>17</v>
      </c>
      <c r="E125" s="23" t="s">
        <v>426</v>
      </c>
      <c r="F125" s="23"/>
      <c r="G125" s="95">
        <f>G126</f>
        <v>1900</v>
      </c>
    </row>
    <row r="126" spans="1:7" s="2" customFormat="1" ht="38.25" customHeight="1" x14ac:dyDescent="0.2">
      <c r="A126" s="24" t="s">
        <v>342</v>
      </c>
      <c r="B126" s="23" t="s">
        <v>23</v>
      </c>
      <c r="C126" s="23" t="s">
        <v>14</v>
      </c>
      <c r="D126" s="23" t="s">
        <v>17</v>
      </c>
      <c r="E126" s="23" t="s">
        <v>428</v>
      </c>
      <c r="F126" s="23"/>
      <c r="G126" s="95">
        <f>G129+G127</f>
        <v>1900</v>
      </c>
    </row>
    <row r="127" spans="1:7" s="2" customFormat="1" ht="13.5" customHeight="1" x14ac:dyDescent="0.2">
      <c r="A127" s="24" t="s">
        <v>78</v>
      </c>
      <c r="B127" s="23" t="s">
        <v>23</v>
      </c>
      <c r="C127" s="23" t="s">
        <v>14</v>
      </c>
      <c r="D127" s="23" t="s">
        <v>17</v>
      </c>
      <c r="E127" s="23" t="s">
        <v>428</v>
      </c>
      <c r="F127" s="23" t="s">
        <v>76</v>
      </c>
      <c r="G127" s="95">
        <f>G128</f>
        <v>1900</v>
      </c>
    </row>
    <row r="128" spans="1:7" s="2" customFormat="1" ht="15" customHeight="1" x14ac:dyDescent="0.2">
      <c r="A128" s="24" t="s">
        <v>100</v>
      </c>
      <c r="B128" s="23" t="s">
        <v>23</v>
      </c>
      <c r="C128" s="23" t="s">
        <v>14</v>
      </c>
      <c r="D128" s="23" t="s">
        <v>17</v>
      </c>
      <c r="E128" s="23" t="s">
        <v>428</v>
      </c>
      <c r="F128" s="23" t="s">
        <v>77</v>
      </c>
      <c r="G128" s="95">
        <f>1805+25+70</f>
        <v>1900</v>
      </c>
    </row>
    <row r="129" spans="1:7" s="2" customFormat="1" ht="12" hidden="1" x14ac:dyDescent="0.2">
      <c r="A129" s="24" t="s">
        <v>80</v>
      </c>
      <c r="B129" s="23" t="s">
        <v>23</v>
      </c>
      <c r="C129" s="23" t="s">
        <v>14</v>
      </c>
      <c r="D129" s="23" t="s">
        <v>17</v>
      </c>
      <c r="E129" s="23" t="s">
        <v>428</v>
      </c>
      <c r="F129" s="23" t="s">
        <v>23</v>
      </c>
      <c r="G129" s="95">
        <f>G130</f>
        <v>0</v>
      </c>
    </row>
    <row r="130" spans="1:7" s="2" customFormat="1" ht="24" hidden="1" x14ac:dyDescent="0.2">
      <c r="A130" s="72" t="s">
        <v>162</v>
      </c>
      <c r="B130" s="73" t="s">
        <v>23</v>
      </c>
      <c r="C130" s="73" t="s">
        <v>14</v>
      </c>
      <c r="D130" s="73" t="s">
        <v>17</v>
      </c>
      <c r="E130" s="23" t="s">
        <v>428</v>
      </c>
      <c r="F130" s="73" t="s">
        <v>86</v>
      </c>
      <c r="G130" s="100"/>
    </row>
    <row r="131" spans="1:7" s="67" customFormat="1" ht="15.75" customHeight="1" x14ac:dyDescent="0.2">
      <c r="A131" s="44" t="s">
        <v>59</v>
      </c>
      <c r="B131" s="45">
        <v>800</v>
      </c>
      <c r="C131" s="55" t="s">
        <v>14</v>
      </c>
      <c r="D131" s="20" t="s">
        <v>12</v>
      </c>
      <c r="E131" s="20"/>
      <c r="F131" s="55"/>
      <c r="G131" s="96">
        <f>G132</f>
        <v>5474</v>
      </c>
    </row>
    <row r="132" spans="1:7" s="6" customFormat="1" ht="24" x14ac:dyDescent="0.2">
      <c r="A132" s="24" t="s">
        <v>425</v>
      </c>
      <c r="B132" s="73" t="s">
        <v>23</v>
      </c>
      <c r="C132" s="77" t="s">
        <v>14</v>
      </c>
      <c r="D132" s="73" t="s">
        <v>12</v>
      </c>
      <c r="E132" s="73" t="s">
        <v>373</v>
      </c>
      <c r="F132" s="37"/>
      <c r="G132" s="95">
        <f>G133+G142</f>
        <v>5474</v>
      </c>
    </row>
    <row r="133" spans="1:7" s="6" customFormat="1" ht="24" x14ac:dyDescent="0.2">
      <c r="A133" s="72" t="s">
        <v>430</v>
      </c>
      <c r="B133" s="73" t="s">
        <v>23</v>
      </c>
      <c r="C133" s="77" t="s">
        <v>14</v>
      </c>
      <c r="D133" s="73" t="s">
        <v>12</v>
      </c>
      <c r="E133" s="73" t="s">
        <v>429</v>
      </c>
      <c r="F133" s="37"/>
      <c r="G133" s="95">
        <f>G134+G139</f>
        <v>825</v>
      </c>
    </row>
    <row r="134" spans="1:7" s="6" customFormat="1" ht="15.75" customHeight="1" x14ac:dyDescent="0.2">
      <c r="A134" s="24" t="s">
        <v>83</v>
      </c>
      <c r="B134" s="73" t="s">
        <v>23</v>
      </c>
      <c r="C134" s="77" t="s">
        <v>14</v>
      </c>
      <c r="D134" s="73" t="s">
        <v>12</v>
      </c>
      <c r="E134" s="23" t="s">
        <v>487</v>
      </c>
      <c r="F134" s="27"/>
      <c r="G134" s="95">
        <f>G135+G137</f>
        <v>825</v>
      </c>
    </row>
    <row r="135" spans="1:7" s="6" customFormat="1" ht="36" x14ac:dyDescent="0.2">
      <c r="A135" s="24" t="s">
        <v>70</v>
      </c>
      <c r="B135" s="73" t="s">
        <v>23</v>
      </c>
      <c r="C135" s="77" t="s">
        <v>14</v>
      </c>
      <c r="D135" s="73" t="s">
        <v>12</v>
      </c>
      <c r="E135" s="23" t="s">
        <v>487</v>
      </c>
      <c r="F135" s="23" t="s">
        <v>69</v>
      </c>
      <c r="G135" s="95">
        <f>G136</f>
        <v>709.6</v>
      </c>
    </row>
    <row r="136" spans="1:7" s="6" customFormat="1" ht="17.25" customHeight="1" x14ac:dyDescent="0.2">
      <c r="A136" s="24" t="s">
        <v>85</v>
      </c>
      <c r="B136" s="73" t="s">
        <v>23</v>
      </c>
      <c r="C136" s="77" t="s">
        <v>14</v>
      </c>
      <c r="D136" s="73" t="s">
        <v>12</v>
      </c>
      <c r="E136" s="23" t="s">
        <v>487</v>
      </c>
      <c r="F136" s="23" t="s">
        <v>84</v>
      </c>
      <c r="G136" s="95">
        <f>709.6</f>
        <v>709.6</v>
      </c>
    </row>
    <row r="137" spans="1:7" s="6" customFormat="1" ht="15" customHeight="1" x14ac:dyDescent="0.2">
      <c r="A137" s="24" t="s">
        <v>78</v>
      </c>
      <c r="B137" s="73" t="s">
        <v>23</v>
      </c>
      <c r="C137" s="77" t="s">
        <v>14</v>
      </c>
      <c r="D137" s="73" t="s">
        <v>12</v>
      </c>
      <c r="E137" s="23" t="s">
        <v>487</v>
      </c>
      <c r="F137" s="23" t="s">
        <v>76</v>
      </c>
      <c r="G137" s="95">
        <f>G138</f>
        <v>115.4</v>
      </c>
    </row>
    <row r="138" spans="1:7" s="6" customFormat="1" ht="15" customHeight="1" x14ac:dyDescent="0.2">
      <c r="A138" s="24" t="s">
        <v>100</v>
      </c>
      <c r="B138" s="73" t="s">
        <v>23</v>
      </c>
      <c r="C138" s="77" t="s">
        <v>14</v>
      </c>
      <c r="D138" s="73" t="s">
        <v>12</v>
      </c>
      <c r="E138" s="23" t="s">
        <v>487</v>
      </c>
      <c r="F138" s="23" t="s">
        <v>77</v>
      </c>
      <c r="G138" s="95">
        <f>90.4+25</f>
        <v>115.4</v>
      </c>
    </row>
    <row r="139" spans="1:7" s="6" customFormat="1" ht="13.5" hidden="1" customHeight="1" x14ac:dyDescent="0.2">
      <c r="A139" s="24" t="s">
        <v>443</v>
      </c>
      <c r="B139" s="23" t="s">
        <v>23</v>
      </c>
      <c r="C139" s="27" t="s">
        <v>14</v>
      </c>
      <c r="D139" s="23" t="s">
        <v>12</v>
      </c>
      <c r="E139" s="23" t="s">
        <v>442</v>
      </c>
      <c r="F139" s="23"/>
      <c r="G139" s="95">
        <f>G140</f>
        <v>0</v>
      </c>
    </row>
    <row r="140" spans="1:7" s="6" customFormat="1" ht="7.5" hidden="1" customHeight="1" x14ac:dyDescent="0.2">
      <c r="A140" s="24" t="s">
        <v>80</v>
      </c>
      <c r="B140" s="23" t="s">
        <v>23</v>
      </c>
      <c r="C140" s="27" t="s">
        <v>14</v>
      </c>
      <c r="D140" s="23" t="s">
        <v>12</v>
      </c>
      <c r="E140" s="23" t="s">
        <v>442</v>
      </c>
      <c r="F140" s="23" t="s">
        <v>23</v>
      </c>
      <c r="G140" s="95">
        <f>G141</f>
        <v>0</v>
      </c>
    </row>
    <row r="141" spans="1:7" s="6" customFormat="1" ht="12" hidden="1" x14ac:dyDescent="0.2">
      <c r="A141" s="24" t="s">
        <v>81</v>
      </c>
      <c r="B141" s="23" t="s">
        <v>23</v>
      </c>
      <c r="C141" s="27" t="s">
        <v>14</v>
      </c>
      <c r="D141" s="23" t="s">
        <v>12</v>
      </c>
      <c r="E141" s="23" t="s">
        <v>442</v>
      </c>
      <c r="F141" s="23" t="s">
        <v>79</v>
      </c>
      <c r="G141" s="95"/>
    </row>
    <row r="142" spans="1:7" s="6" customFormat="1" ht="27.75" customHeight="1" x14ac:dyDescent="0.2">
      <c r="A142" s="24" t="s">
        <v>433</v>
      </c>
      <c r="B142" s="73" t="s">
        <v>23</v>
      </c>
      <c r="C142" s="77" t="s">
        <v>14</v>
      </c>
      <c r="D142" s="73" t="s">
        <v>12</v>
      </c>
      <c r="E142" s="23" t="s">
        <v>431</v>
      </c>
      <c r="F142" s="23"/>
      <c r="G142" s="95">
        <f>G143</f>
        <v>4649</v>
      </c>
    </row>
    <row r="143" spans="1:7" s="6" customFormat="1" ht="60" x14ac:dyDescent="0.2">
      <c r="A143" s="72" t="s">
        <v>332</v>
      </c>
      <c r="B143" s="73" t="s">
        <v>23</v>
      </c>
      <c r="C143" s="77" t="s">
        <v>14</v>
      </c>
      <c r="D143" s="73" t="s">
        <v>12</v>
      </c>
      <c r="E143" s="73" t="s">
        <v>432</v>
      </c>
      <c r="F143" s="73"/>
      <c r="G143" s="95">
        <f>G144</f>
        <v>4649</v>
      </c>
    </row>
    <row r="144" spans="1:7" s="6" customFormat="1" ht="15.75" customHeight="1" x14ac:dyDescent="0.2">
      <c r="A144" s="71" t="s">
        <v>78</v>
      </c>
      <c r="B144" s="73" t="s">
        <v>23</v>
      </c>
      <c r="C144" s="77" t="s">
        <v>14</v>
      </c>
      <c r="D144" s="73" t="s">
        <v>12</v>
      </c>
      <c r="E144" s="73" t="s">
        <v>432</v>
      </c>
      <c r="F144" s="73" t="s">
        <v>76</v>
      </c>
      <c r="G144" s="95">
        <f>G145</f>
        <v>4649</v>
      </c>
    </row>
    <row r="145" spans="1:7" s="6" customFormat="1" ht="15" customHeight="1" x14ac:dyDescent="0.2">
      <c r="A145" s="71" t="s">
        <v>98</v>
      </c>
      <c r="B145" s="73" t="s">
        <v>23</v>
      </c>
      <c r="C145" s="77" t="s">
        <v>14</v>
      </c>
      <c r="D145" s="73" t="s">
        <v>12</v>
      </c>
      <c r="E145" s="73" t="s">
        <v>432</v>
      </c>
      <c r="F145" s="73" t="s">
        <v>77</v>
      </c>
      <c r="G145" s="95">
        <v>4649</v>
      </c>
    </row>
    <row r="146" spans="1:7" s="2" customFormat="1" ht="15" customHeight="1" x14ac:dyDescent="0.2">
      <c r="A146" s="44" t="s">
        <v>43</v>
      </c>
      <c r="B146" s="45">
        <v>800</v>
      </c>
      <c r="C146" s="20" t="s">
        <v>14</v>
      </c>
      <c r="D146" s="20" t="s">
        <v>10</v>
      </c>
      <c r="E146" s="20"/>
      <c r="F146" s="55"/>
      <c r="G146" s="98">
        <f>G154+G147+G161</f>
        <v>207.9</v>
      </c>
    </row>
    <row r="147" spans="1:7" s="2" customFormat="1" ht="24" x14ac:dyDescent="0.2">
      <c r="A147" s="28" t="s">
        <v>165</v>
      </c>
      <c r="B147" s="79">
        <v>800</v>
      </c>
      <c r="C147" s="78" t="s">
        <v>14</v>
      </c>
      <c r="D147" s="78" t="s">
        <v>10</v>
      </c>
      <c r="E147" s="78" t="s">
        <v>247</v>
      </c>
      <c r="F147" s="80"/>
      <c r="G147" s="95">
        <f>G148+G151</f>
        <v>10</v>
      </c>
    </row>
    <row r="148" spans="1:7" s="2" customFormat="1" ht="41.25" customHeight="1" x14ac:dyDescent="0.2">
      <c r="A148" s="28" t="s">
        <v>405</v>
      </c>
      <c r="B148" s="79">
        <v>800</v>
      </c>
      <c r="C148" s="78" t="s">
        <v>14</v>
      </c>
      <c r="D148" s="78" t="s">
        <v>10</v>
      </c>
      <c r="E148" s="78" t="s">
        <v>404</v>
      </c>
      <c r="F148" s="80"/>
      <c r="G148" s="95">
        <f>G149</f>
        <v>10</v>
      </c>
    </row>
    <row r="149" spans="1:7" s="2" customFormat="1" ht="18.75" customHeight="1" x14ac:dyDescent="0.2">
      <c r="A149" s="24" t="s">
        <v>78</v>
      </c>
      <c r="B149" s="79">
        <v>800</v>
      </c>
      <c r="C149" s="78" t="s">
        <v>14</v>
      </c>
      <c r="D149" s="78" t="s">
        <v>10</v>
      </c>
      <c r="E149" s="78" t="s">
        <v>404</v>
      </c>
      <c r="F149" s="80" t="s">
        <v>76</v>
      </c>
      <c r="G149" s="95">
        <f>G150</f>
        <v>10</v>
      </c>
    </row>
    <row r="150" spans="1:7" s="2" customFormat="1" ht="15.75" customHeight="1" x14ac:dyDescent="0.2">
      <c r="A150" s="24" t="s">
        <v>100</v>
      </c>
      <c r="B150" s="79">
        <v>800</v>
      </c>
      <c r="C150" s="78" t="s">
        <v>14</v>
      </c>
      <c r="D150" s="78" t="s">
        <v>10</v>
      </c>
      <c r="E150" s="78" t="s">
        <v>404</v>
      </c>
      <c r="F150" s="80" t="s">
        <v>77</v>
      </c>
      <c r="G150" s="95">
        <v>10</v>
      </c>
    </row>
    <row r="151" spans="1:7" s="2" customFormat="1" ht="12" hidden="1" x14ac:dyDescent="0.2">
      <c r="A151" s="28" t="s">
        <v>177</v>
      </c>
      <c r="B151" s="79">
        <v>800</v>
      </c>
      <c r="C151" s="78" t="s">
        <v>14</v>
      </c>
      <c r="D151" s="78" t="s">
        <v>10</v>
      </c>
      <c r="E151" s="78" t="s">
        <v>371</v>
      </c>
      <c r="F151" s="80"/>
      <c r="G151" s="95">
        <f>G152</f>
        <v>0</v>
      </c>
    </row>
    <row r="152" spans="1:7" s="2" customFormat="1" ht="12" hidden="1" x14ac:dyDescent="0.2">
      <c r="A152" s="24" t="s">
        <v>80</v>
      </c>
      <c r="B152" s="79">
        <v>800</v>
      </c>
      <c r="C152" s="78" t="s">
        <v>14</v>
      </c>
      <c r="D152" s="78" t="s">
        <v>10</v>
      </c>
      <c r="E152" s="78" t="s">
        <v>371</v>
      </c>
      <c r="F152" s="80" t="s">
        <v>23</v>
      </c>
      <c r="G152" s="95">
        <f>G153</f>
        <v>0</v>
      </c>
    </row>
    <row r="153" spans="1:7" s="2" customFormat="1" ht="24" hidden="1" x14ac:dyDescent="0.2">
      <c r="A153" s="24" t="s">
        <v>162</v>
      </c>
      <c r="B153" s="79">
        <v>800</v>
      </c>
      <c r="C153" s="78" t="s">
        <v>14</v>
      </c>
      <c r="D153" s="78" t="s">
        <v>10</v>
      </c>
      <c r="E153" s="78" t="s">
        <v>371</v>
      </c>
      <c r="F153" s="80" t="s">
        <v>86</v>
      </c>
      <c r="G153" s="95">
        <v>0</v>
      </c>
    </row>
    <row r="154" spans="1:7" s="2" customFormat="1" ht="24" x14ac:dyDescent="0.2">
      <c r="A154" s="24" t="s">
        <v>491</v>
      </c>
      <c r="B154" s="41">
        <v>800</v>
      </c>
      <c r="C154" s="23" t="s">
        <v>14</v>
      </c>
      <c r="D154" s="23" t="s">
        <v>10</v>
      </c>
      <c r="E154" s="23" t="s">
        <v>225</v>
      </c>
      <c r="F154" s="27"/>
      <c r="G154" s="95">
        <f>G158+G155</f>
        <v>167.9</v>
      </c>
    </row>
    <row r="155" spans="1:7" s="2" customFormat="1" ht="12" x14ac:dyDescent="0.2">
      <c r="A155" s="24" t="s">
        <v>180</v>
      </c>
      <c r="B155" s="41">
        <v>800</v>
      </c>
      <c r="C155" s="23" t="s">
        <v>14</v>
      </c>
      <c r="D155" s="23" t="s">
        <v>10</v>
      </c>
      <c r="E155" s="23" t="s">
        <v>250</v>
      </c>
      <c r="F155" s="27"/>
      <c r="G155" s="97">
        <f>G156</f>
        <v>52.9</v>
      </c>
    </row>
    <row r="156" spans="1:7" s="2" customFormat="1" ht="12" x14ac:dyDescent="0.2">
      <c r="A156" s="24" t="s">
        <v>80</v>
      </c>
      <c r="B156" s="41">
        <v>800</v>
      </c>
      <c r="C156" s="23" t="s">
        <v>14</v>
      </c>
      <c r="D156" s="23" t="s">
        <v>10</v>
      </c>
      <c r="E156" s="23" t="s">
        <v>250</v>
      </c>
      <c r="F156" s="27" t="s">
        <v>23</v>
      </c>
      <c r="G156" s="97">
        <f>G157</f>
        <v>52.9</v>
      </c>
    </row>
    <row r="157" spans="1:7" s="2" customFormat="1" ht="24" x14ac:dyDescent="0.2">
      <c r="A157" s="24" t="s">
        <v>162</v>
      </c>
      <c r="B157" s="41">
        <v>800</v>
      </c>
      <c r="C157" s="23" t="s">
        <v>14</v>
      </c>
      <c r="D157" s="23" t="s">
        <v>10</v>
      </c>
      <c r="E157" s="23" t="s">
        <v>250</v>
      </c>
      <c r="F157" s="27" t="s">
        <v>86</v>
      </c>
      <c r="G157" s="97">
        <v>52.9</v>
      </c>
    </row>
    <row r="158" spans="1:7" s="2" customFormat="1" ht="24" x14ac:dyDescent="0.2">
      <c r="A158" s="24" t="s">
        <v>176</v>
      </c>
      <c r="B158" s="41">
        <v>800</v>
      </c>
      <c r="C158" s="23" t="s">
        <v>14</v>
      </c>
      <c r="D158" s="23" t="s">
        <v>10</v>
      </c>
      <c r="E158" s="108" t="s">
        <v>361</v>
      </c>
      <c r="F158" s="27"/>
      <c r="G158" s="95">
        <f>G159</f>
        <v>115</v>
      </c>
    </row>
    <row r="159" spans="1:7" s="2" customFormat="1" ht="15" customHeight="1" x14ac:dyDescent="0.2">
      <c r="A159" s="24" t="s">
        <v>80</v>
      </c>
      <c r="B159" s="41">
        <v>800</v>
      </c>
      <c r="C159" s="23" t="s">
        <v>14</v>
      </c>
      <c r="D159" s="23" t="s">
        <v>10</v>
      </c>
      <c r="E159" s="108" t="s">
        <v>361</v>
      </c>
      <c r="F159" s="27" t="s">
        <v>23</v>
      </c>
      <c r="G159" s="97">
        <f>G160</f>
        <v>115</v>
      </c>
    </row>
    <row r="160" spans="1:7" s="2" customFormat="1" ht="23.25" customHeight="1" x14ac:dyDescent="0.2">
      <c r="A160" s="24" t="s">
        <v>162</v>
      </c>
      <c r="B160" s="41">
        <v>800</v>
      </c>
      <c r="C160" s="23" t="s">
        <v>14</v>
      </c>
      <c r="D160" s="23" t="s">
        <v>10</v>
      </c>
      <c r="E160" s="108" t="s">
        <v>361</v>
      </c>
      <c r="F160" s="27" t="s">
        <v>86</v>
      </c>
      <c r="G160" s="97">
        <v>115</v>
      </c>
    </row>
    <row r="161" spans="1:7" s="2" customFormat="1" ht="24" x14ac:dyDescent="0.2">
      <c r="A161" s="24" t="s">
        <v>402</v>
      </c>
      <c r="B161" s="41">
        <v>800</v>
      </c>
      <c r="C161" s="23" t="s">
        <v>14</v>
      </c>
      <c r="D161" s="23" t="s">
        <v>10</v>
      </c>
      <c r="E161" s="108" t="s">
        <v>252</v>
      </c>
      <c r="F161" s="27"/>
      <c r="G161" s="97">
        <f>G162</f>
        <v>30</v>
      </c>
    </row>
    <row r="162" spans="1:7" s="2" customFormat="1" ht="15" customHeight="1" x14ac:dyDescent="0.2">
      <c r="A162" s="24" t="s">
        <v>492</v>
      </c>
      <c r="B162" s="41">
        <v>800</v>
      </c>
      <c r="C162" s="23" t="s">
        <v>14</v>
      </c>
      <c r="D162" s="23" t="s">
        <v>10</v>
      </c>
      <c r="E162" s="108" t="s">
        <v>475</v>
      </c>
      <c r="F162" s="27"/>
      <c r="G162" s="97">
        <f>G163</f>
        <v>30</v>
      </c>
    </row>
    <row r="163" spans="1:7" s="2" customFormat="1" ht="12.75" customHeight="1" x14ac:dyDescent="0.2">
      <c r="A163" s="24" t="s">
        <v>403</v>
      </c>
      <c r="B163" s="41">
        <v>800</v>
      </c>
      <c r="C163" s="23" t="s">
        <v>14</v>
      </c>
      <c r="D163" s="23" t="s">
        <v>10</v>
      </c>
      <c r="E163" s="108" t="s">
        <v>474</v>
      </c>
      <c r="F163" s="27"/>
      <c r="G163" s="97">
        <f t="shared" ref="G163:G164" si="3">G164</f>
        <v>30</v>
      </c>
    </row>
    <row r="164" spans="1:7" s="2" customFormat="1" ht="24" x14ac:dyDescent="0.2">
      <c r="A164" s="72" t="s">
        <v>108</v>
      </c>
      <c r="B164" s="41">
        <v>800</v>
      </c>
      <c r="C164" s="23" t="s">
        <v>14</v>
      </c>
      <c r="D164" s="23" t="s">
        <v>10</v>
      </c>
      <c r="E164" s="108" t="s">
        <v>474</v>
      </c>
      <c r="F164" s="27" t="s">
        <v>107</v>
      </c>
      <c r="G164" s="97">
        <f t="shared" si="3"/>
        <v>30</v>
      </c>
    </row>
    <row r="165" spans="1:7" s="2" customFormat="1" ht="12" x14ac:dyDescent="0.2">
      <c r="A165" s="72" t="s">
        <v>355</v>
      </c>
      <c r="B165" s="41">
        <v>800</v>
      </c>
      <c r="C165" s="23" t="s">
        <v>14</v>
      </c>
      <c r="D165" s="23" t="s">
        <v>10</v>
      </c>
      <c r="E165" s="108" t="s">
        <v>474</v>
      </c>
      <c r="F165" s="27" t="s">
        <v>356</v>
      </c>
      <c r="G165" s="97">
        <v>30</v>
      </c>
    </row>
    <row r="166" spans="1:7" s="6" customFormat="1" ht="14.25" customHeight="1" x14ac:dyDescent="0.2">
      <c r="A166" s="36" t="s">
        <v>206</v>
      </c>
      <c r="B166" s="43">
        <v>800</v>
      </c>
      <c r="C166" s="18" t="s">
        <v>8</v>
      </c>
      <c r="D166" s="18"/>
      <c r="E166" s="18"/>
      <c r="F166" s="37"/>
      <c r="G166" s="99">
        <f>G172+G167</f>
        <v>1479</v>
      </c>
    </row>
    <row r="167" spans="1:7" s="67" customFormat="1" ht="14.25" customHeight="1" x14ac:dyDescent="0.2">
      <c r="A167" s="25" t="s">
        <v>213</v>
      </c>
      <c r="B167" s="45">
        <v>800</v>
      </c>
      <c r="C167" s="20" t="s">
        <v>8</v>
      </c>
      <c r="D167" s="20" t="s">
        <v>5</v>
      </c>
      <c r="E167" s="20"/>
      <c r="F167" s="55"/>
      <c r="G167" s="98">
        <f>G168</f>
        <v>864</v>
      </c>
    </row>
    <row r="168" spans="1:7" s="2" customFormat="1" ht="24" x14ac:dyDescent="0.2">
      <c r="A168" s="24" t="s">
        <v>488</v>
      </c>
      <c r="B168" s="41">
        <v>800</v>
      </c>
      <c r="C168" s="23" t="s">
        <v>8</v>
      </c>
      <c r="D168" s="23" t="s">
        <v>5</v>
      </c>
      <c r="E168" s="23" t="s">
        <v>485</v>
      </c>
      <c r="F168" s="27"/>
      <c r="G168" s="95">
        <f>G169</f>
        <v>864</v>
      </c>
    </row>
    <row r="169" spans="1:7" s="2" customFormat="1" ht="15" customHeight="1" x14ac:dyDescent="0.2">
      <c r="A169" s="24" t="s">
        <v>343</v>
      </c>
      <c r="B169" s="41">
        <v>800</v>
      </c>
      <c r="C169" s="23" t="s">
        <v>8</v>
      </c>
      <c r="D169" s="23" t="s">
        <v>5</v>
      </c>
      <c r="E169" s="23" t="s">
        <v>486</v>
      </c>
      <c r="F169" s="27"/>
      <c r="G169" s="95">
        <f>G170</f>
        <v>864</v>
      </c>
    </row>
    <row r="170" spans="1:7" s="2" customFormat="1" ht="15" customHeight="1" x14ac:dyDescent="0.2">
      <c r="A170" s="28" t="s">
        <v>78</v>
      </c>
      <c r="B170" s="41">
        <v>800</v>
      </c>
      <c r="C170" s="23" t="s">
        <v>8</v>
      </c>
      <c r="D170" s="23" t="s">
        <v>5</v>
      </c>
      <c r="E170" s="23" t="s">
        <v>486</v>
      </c>
      <c r="F170" s="27" t="s">
        <v>76</v>
      </c>
      <c r="G170" s="95">
        <f>G171</f>
        <v>864</v>
      </c>
    </row>
    <row r="171" spans="1:7" s="2" customFormat="1" ht="12" x14ac:dyDescent="0.2">
      <c r="A171" s="28" t="s">
        <v>98</v>
      </c>
      <c r="B171" s="41">
        <v>800</v>
      </c>
      <c r="C171" s="23" t="s">
        <v>8</v>
      </c>
      <c r="D171" s="23" t="s">
        <v>5</v>
      </c>
      <c r="E171" s="23" t="s">
        <v>486</v>
      </c>
      <c r="F171" s="27" t="s">
        <v>77</v>
      </c>
      <c r="G171" s="95">
        <v>864</v>
      </c>
    </row>
    <row r="172" spans="1:7" s="67" customFormat="1" ht="15.75" customHeight="1" x14ac:dyDescent="0.2">
      <c r="A172" s="25" t="s">
        <v>207</v>
      </c>
      <c r="B172" s="45">
        <v>800</v>
      </c>
      <c r="C172" s="20" t="s">
        <v>8</v>
      </c>
      <c r="D172" s="20" t="s">
        <v>6</v>
      </c>
      <c r="E172" s="20"/>
      <c r="F172" s="55"/>
      <c r="G172" s="98">
        <f>G173</f>
        <v>615</v>
      </c>
    </row>
    <row r="173" spans="1:7" s="2" customFormat="1" ht="24" x14ac:dyDescent="0.2">
      <c r="A173" s="24" t="s">
        <v>208</v>
      </c>
      <c r="B173" s="41">
        <v>800</v>
      </c>
      <c r="C173" s="23" t="s">
        <v>8</v>
      </c>
      <c r="D173" s="23" t="s">
        <v>6</v>
      </c>
      <c r="E173" s="23" t="s">
        <v>251</v>
      </c>
      <c r="F173" s="27"/>
      <c r="G173" s="97">
        <f>G174+G178</f>
        <v>615</v>
      </c>
    </row>
    <row r="174" spans="1:7" s="2" customFormat="1" ht="24" x14ac:dyDescent="0.2">
      <c r="A174" s="24" t="s">
        <v>493</v>
      </c>
      <c r="B174" s="41">
        <v>800</v>
      </c>
      <c r="C174" s="23" t="s">
        <v>8</v>
      </c>
      <c r="D174" s="23" t="s">
        <v>6</v>
      </c>
      <c r="E174" s="23" t="s">
        <v>311</v>
      </c>
      <c r="F174" s="27"/>
      <c r="G174" s="97">
        <f>G175</f>
        <v>600</v>
      </c>
    </row>
    <row r="175" spans="1:7" s="2" customFormat="1" ht="15.75" customHeight="1" x14ac:dyDescent="0.2">
      <c r="A175" s="24" t="s">
        <v>345</v>
      </c>
      <c r="B175" s="41">
        <v>800</v>
      </c>
      <c r="C175" s="23" t="s">
        <v>8</v>
      </c>
      <c r="D175" s="23" t="s">
        <v>6</v>
      </c>
      <c r="E175" s="23" t="s">
        <v>344</v>
      </c>
      <c r="F175" s="27"/>
      <c r="G175" s="97">
        <f>G176</f>
        <v>600</v>
      </c>
    </row>
    <row r="176" spans="1:7" s="2" customFormat="1" ht="15.75" customHeight="1" x14ac:dyDescent="0.2">
      <c r="A176" s="28" t="s">
        <v>78</v>
      </c>
      <c r="B176" s="41">
        <v>800</v>
      </c>
      <c r="C176" s="23" t="s">
        <v>8</v>
      </c>
      <c r="D176" s="23" t="s">
        <v>6</v>
      </c>
      <c r="E176" s="23" t="s">
        <v>344</v>
      </c>
      <c r="F176" s="27" t="s">
        <v>76</v>
      </c>
      <c r="G176" s="97">
        <f>G177</f>
        <v>600</v>
      </c>
    </row>
    <row r="177" spans="1:7" s="2" customFormat="1" ht="15" customHeight="1" x14ac:dyDescent="0.2">
      <c r="A177" s="28" t="s">
        <v>98</v>
      </c>
      <c r="B177" s="41">
        <v>800</v>
      </c>
      <c r="C177" s="23" t="s">
        <v>8</v>
      </c>
      <c r="D177" s="23" t="s">
        <v>6</v>
      </c>
      <c r="E177" s="23" t="s">
        <v>344</v>
      </c>
      <c r="F177" s="27" t="s">
        <v>77</v>
      </c>
      <c r="G177" s="97">
        <v>600</v>
      </c>
    </row>
    <row r="178" spans="1:7" s="2" customFormat="1" ht="15" customHeight="1" x14ac:dyDescent="0.2">
      <c r="A178" s="28" t="s">
        <v>436</v>
      </c>
      <c r="B178" s="41">
        <v>800</v>
      </c>
      <c r="C178" s="23" t="s">
        <v>8</v>
      </c>
      <c r="D178" s="23" t="s">
        <v>6</v>
      </c>
      <c r="E178" s="23" t="s">
        <v>434</v>
      </c>
      <c r="F178" s="27"/>
      <c r="G178" s="97">
        <f>G179</f>
        <v>15</v>
      </c>
    </row>
    <row r="179" spans="1:7" s="2" customFormat="1" ht="16.5" customHeight="1" x14ac:dyDescent="0.2">
      <c r="A179" s="24" t="s">
        <v>345</v>
      </c>
      <c r="B179" s="41">
        <v>800</v>
      </c>
      <c r="C179" s="23" t="s">
        <v>8</v>
      </c>
      <c r="D179" s="23" t="s">
        <v>6</v>
      </c>
      <c r="E179" s="23" t="s">
        <v>435</v>
      </c>
      <c r="F179" s="27"/>
      <c r="G179" s="95">
        <f>G180</f>
        <v>15</v>
      </c>
    </row>
    <row r="180" spans="1:7" s="2" customFormat="1" ht="13.5" customHeight="1" x14ac:dyDescent="0.2">
      <c r="A180" s="28" t="s">
        <v>78</v>
      </c>
      <c r="B180" s="41">
        <v>800</v>
      </c>
      <c r="C180" s="23" t="s">
        <v>8</v>
      </c>
      <c r="D180" s="23" t="s">
        <v>6</v>
      </c>
      <c r="E180" s="23" t="s">
        <v>435</v>
      </c>
      <c r="F180" s="27" t="s">
        <v>76</v>
      </c>
      <c r="G180" s="95">
        <f>G181</f>
        <v>15</v>
      </c>
    </row>
    <row r="181" spans="1:7" s="2" customFormat="1" ht="13.5" customHeight="1" x14ac:dyDescent="0.2">
      <c r="A181" s="28" t="s">
        <v>98</v>
      </c>
      <c r="B181" s="41">
        <v>800</v>
      </c>
      <c r="C181" s="23" t="s">
        <v>8</v>
      </c>
      <c r="D181" s="23" t="s">
        <v>6</v>
      </c>
      <c r="E181" s="23" t="s">
        <v>435</v>
      </c>
      <c r="F181" s="27" t="s">
        <v>77</v>
      </c>
      <c r="G181" s="95">
        <v>15</v>
      </c>
    </row>
    <row r="182" spans="1:7" s="2" customFormat="1" ht="13.5" customHeight="1" x14ac:dyDescent="0.2">
      <c r="A182" s="36" t="s">
        <v>21</v>
      </c>
      <c r="B182" s="18" t="s">
        <v>23</v>
      </c>
      <c r="C182" s="18" t="s">
        <v>9</v>
      </c>
      <c r="D182" s="23"/>
      <c r="E182" s="23"/>
      <c r="F182" s="27"/>
      <c r="G182" s="94">
        <f>G183+G226</f>
        <v>94247.4</v>
      </c>
    </row>
    <row r="183" spans="1:7" s="9" customFormat="1" ht="13.5" customHeight="1" x14ac:dyDescent="0.2">
      <c r="A183" s="25" t="s">
        <v>18</v>
      </c>
      <c r="B183" s="20" t="s">
        <v>23</v>
      </c>
      <c r="C183" s="20" t="s">
        <v>9</v>
      </c>
      <c r="D183" s="20" t="s">
        <v>6</v>
      </c>
      <c r="E183" s="23"/>
      <c r="F183" s="27"/>
      <c r="G183" s="96">
        <f>G184+G221+G207</f>
        <v>94047.4</v>
      </c>
    </row>
    <row r="184" spans="1:7" s="9" customFormat="1" ht="24" x14ac:dyDescent="0.2">
      <c r="A184" s="24" t="s">
        <v>444</v>
      </c>
      <c r="B184" s="23" t="s">
        <v>23</v>
      </c>
      <c r="C184" s="23" t="s">
        <v>9</v>
      </c>
      <c r="D184" s="23" t="s">
        <v>6</v>
      </c>
      <c r="E184" s="23" t="s">
        <v>252</v>
      </c>
      <c r="F184" s="27"/>
      <c r="G184" s="95">
        <f>G185</f>
        <v>5547.4</v>
      </c>
    </row>
    <row r="185" spans="1:7" s="9" customFormat="1" ht="13.5" customHeight="1" x14ac:dyDescent="0.2">
      <c r="A185" s="24" t="s">
        <v>494</v>
      </c>
      <c r="B185" s="23" t="s">
        <v>23</v>
      </c>
      <c r="C185" s="23" t="s">
        <v>9</v>
      </c>
      <c r="D185" s="23" t="s">
        <v>6</v>
      </c>
      <c r="E185" s="23" t="s">
        <v>445</v>
      </c>
      <c r="F185" s="27"/>
      <c r="G185" s="95">
        <f>G186+G189+G192+G195+G198+G201+G204</f>
        <v>5547.4</v>
      </c>
    </row>
    <row r="186" spans="1:7" s="9" customFormat="1" ht="24" hidden="1" x14ac:dyDescent="0.2">
      <c r="A186" s="24" t="s">
        <v>209</v>
      </c>
      <c r="B186" s="23" t="s">
        <v>23</v>
      </c>
      <c r="C186" s="23" t="s">
        <v>9</v>
      </c>
      <c r="D186" s="23" t="s">
        <v>6</v>
      </c>
      <c r="E186" s="23" t="s">
        <v>446</v>
      </c>
      <c r="F186" s="27"/>
      <c r="G186" s="95">
        <f>G187</f>
        <v>0</v>
      </c>
    </row>
    <row r="187" spans="1:7" s="9" customFormat="1" ht="24" hidden="1" x14ac:dyDescent="0.2">
      <c r="A187" s="26" t="s">
        <v>108</v>
      </c>
      <c r="B187" s="23" t="s">
        <v>23</v>
      </c>
      <c r="C187" s="23" t="s">
        <v>9</v>
      </c>
      <c r="D187" s="23" t="s">
        <v>6</v>
      </c>
      <c r="E187" s="23" t="s">
        <v>446</v>
      </c>
      <c r="F187" s="27" t="s">
        <v>107</v>
      </c>
      <c r="G187" s="95">
        <f>G188</f>
        <v>0</v>
      </c>
    </row>
    <row r="188" spans="1:7" s="9" customFormat="1" ht="12" hidden="1" x14ac:dyDescent="0.2">
      <c r="A188" s="24" t="s">
        <v>111</v>
      </c>
      <c r="B188" s="23" t="s">
        <v>23</v>
      </c>
      <c r="C188" s="23" t="s">
        <v>9</v>
      </c>
      <c r="D188" s="23" t="s">
        <v>6</v>
      </c>
      <c r="E188" s="23" t="s">
        <v>446</v>
      </c>
      <c r="F188" s="27" t="s">
        <v>110</v>
      </c>
      <c r="G188" s="95"/>
    </row>
    <row r="189" spans="1:7" s="9" customFormat="1" ht="12" hidden="1" x14ac:dyDescent="0.2">
      <c r="A189" s="24" t="s">
        <v>211</v>
      </c>
      <c r="B189" s="23" t="s">
        <v>23</v>
      </c>
      <c r="C189" s="23" t="s">
        <v>9</v>
      </c>
      <c r="D189" s="23" t="s">
        <v>6</v>
      </c>
      <c r="E189" s="23" t="s">
        <v>447</v>
      </c>
      <c r="F189" s="27"/>
      <c r="G189" s="95">
        <f>G190</f>
        <v>0</v>
      </c>
    </row>
    <row r="190" spans="1:7" s="9" customFormat="1" ht="13.5" hidden="1" customHeight="1" x14ac:dyDescent="0.2">
      <c r="A190" s="26" t="s">
        <v>108</v>
      </c>
      <c r="B190" s="23" t="s">
        <v>23</v>
      </c>
      <c r="C190" s="23" t="s">
        <v>9</v>
      </c>
      <c r="D190" s="23" t="s">
        <v>6</v>
      </c>
      <c r="E190" s="23" t="s">
        <v>447</v>
      </c>
      <c r="F190" s="27" t="s">
        <v>107</v>
      </c>
      <c r="G190" s="95">
        <f>G191</f>
        <v>0</v>
      </c>
    </row>
    <row r="191" spans="1:7" s="9" customFormat="1" ht="12" hidden="1" x14ac:dyDescent="0.2">
      <c r="A191" s="72" t="s">
        <v>355</v>
      </c>
      <c r="B191" s="23" t="s">
        <v>23</v>
      </c>
      <c r="C191" s="23" t="s">
        <v>9</v>
      </c>
      <c r="D191" s="23" t="s">
        <v>6</v>
      </c>
      <c r="E191" s="23" t="s">
        <v>447</v>
      </c>
      <c r="F191" s="27" t="s">
        <v>356</v>
      </c>
      <c r="G191" s="95"/>
    </row>
    <row r="192" spans="1:7" s="9" customFormat="1" ht="13.5" hidden="1" customHeight="1" x14ac:dyDescent="0.2">
      <c r="A192" s="24" t="s">
        <v>366</v>
      </c>
      <c r="B192" s="23" t="s">
        <v>23</v>
      </c>
      <c r="C192" s="23" t="s">
        <v>9</v>
      </c>
      <c r="D192" s="23" t="s">
        <v>6</v>
      </c>
      <c r="E192" s="23" t="s">
        <v>448</v>
      </c>
      <c r="F192" s="27"/>
      <c r="G192" s="95">
        <f>G193</f>
        <v>0</v>
      </c>
    </row>
    <row r="193" spans="1:7" s="9" customFormat="1" ht="15.75" hidden="1" customHeight="1" x14ac:dyDescent="0.2">
      <c r="A193" s="26" t="s">
        <v>108</v>
      </c>
      <c r="B193" s="23" t="s">
        <v>23</v>
      </c>
      <c r="C193" s="23" t="s">
        <v>9</v>
      </c>
      <c r="D193" s="23" t="s">
        <v>6</v>
      </c>
      <c r="E193" s="23" t="s">
        <v>448</v>
      </c>
      <c r="F193" s="27" t="s">
        <v>107</v>
      </c>
      <c r="G193" s="95">
        <f>G194</f>
        <v>0</v>
      </c>
    </row>
    <row r="194" spans="1:7" s="9" customFormat="1" ht="12" hidden="1" x14ac:dyDescent="0.2">
      <c r="A194" s="72" t="s">
        <v>355</v>
      </c>
      <c r="B194" s="23" t="s">
        <v>23</v>
      </c>
      <c r="C194" s="23" t="s">
        <v>9</v>
      </c>
      <c r="D194" s="23" t="s">
        <v>6</v>
      </c>
      <c r="E194" s="23" t="s">
        <v>448</v>
      </c>
      <c r="F194" s="27" t="s">
        <v>356</v>
      </c>
      <c r="G194" s="95"/>
    </row>
    <row r="195" spans="1:7" s="9" customFormat="1" ht="15" customHeight="1" x14ac:dyDescent="0.2">
      <c r="A195" s="24" t="s">
        <v>106</v>
      </c>
      <c r="B195" s="23" t="s">
        <v>23</v>
      </c>
      <c r="C195" s="23" t="s">
        <v>9</v>
      </c>
      <c r="D195" s="23" t="s">
        <v>6</v>
      </c>
      <c r="E195" s="23" t="s">
        <v>449</v>
      </c>
      <c r="F195" s="27"/>
      <c r="G195" s="95">
        <f>G196</f>
        <v>5495.4</v>
      </c>
    </row>
    <row r="196" spans="1:7" s="9" customFormat="1" ht="24" x14ac:dyDescent="0.2">
      <c r="A196" s="26" t="s">
        <v>108</v>
      </c>
      <c r="B196" s="23" t="s">
        <v>23</v>
      </c>
      <c r="C196" s="23" t="s">
        <v>9</v>
      </c>
      <c r="D196" s="23" t="s">
        <v>6</v>
      </c>
      <c r="E196" s="23" t="s">
        <v>449</v>
      </c>
      <c r="F196" s="27" t="s">
        <v>107</v>
      </c>
      <c r="G196" s="95">
        <f>G197</f>
        <v>5495.4</v>
      </c>
    </row>
    <row r="197" spans="1:7" s="9" customFormat="1" ht="12" x14ac:dyDescent="0.2">
      <c r="A197" s="72" t="s">
        <v>355</v>
      </c>
      <c r="B197" s="23" t="s">
        <v>23</v>
      </c>
      <c r="C197" s="23" t="s">
        <v>9</v>
      </c>
      <c r="D197" s="23" t="s">
        <v>6</v>
      </c>
      <c r="E197" s="23" t="s">
        <v>449</v>
      </c>
      <c r="F197" s="27" t="s">
        <v>356</v>
      </c>
      <c r="G197" s="95">
        <v>5495.4</v>
      </c>
    </row>
    <row r="198" spans="1:7" s="9" customFormat="1" ht="29.25" customHeight="1" x14ac:dyDescent="0.2">
      <c r="A198" s="26" t="s">
        <v>113</v>
      </c>
      <c r="B198" s="23" t="s">
        <v>23</v>
      </c>
      <c r="C198" s="23" t="s">
        <v>9</v>
      </c>
      <c r="D198" s="23" t="s">
        <v>6</v>
      </c>
      <c r="E198" s="23" t="s">
        <v>450</v>
      </c>
      <c r="F198" s="27"/>
      <c r="G198" s="95">
        <f>G199</f>
        <v>40</v>
      </c>
    </row>
    <row r="199" spans="1:7" s="9" customFormat="1" ht="24" x14ac:dyDescent="0.2">
      <c r="A199" s="26" t="s">
        <v>108</v>
      </c>
      <c r="B199" s="23" t="s">
        <v>23</v>
      </c>
      <c r="C199" s="23" t="s">
        <v>9</v>
      </c>
      <c r="D199" s="23" t="s">
        <v>6</v>
      </c>
      <c r="E199" s="23" t="s">
        <v>450</v>
      </c>
      <c r="F199" s="27" t="s">
        <v>107</v>
      </c>
      <c r="G199" s="95">
        <f>G200</f>
        <v>40</v>
      </c>
    </row>
    <row r="200" spans="1:7" s="9" customFormat="1" ht="14.25" customHeight="1" x14ac:dyDescent="0.2">
      <c r="A200" s="72" t="s">
        <v>355</v>
      </c>
      <c r="B200" s="23" t="s">
        <v>23</v>
      </c>
      <c r="C200" s="23" t="s">
        <v>9</v>
      </c>
      <c r="D200" s="23" t="s">
        <v>6</v>
      </c>
      <c r="E200" s="23" t="s">
        <v>450</v>
      </c>
      <c r="F200" s="27" t="s">
        <v>356</v>
      </c>
      <c r="G200" s="95">
        <v>40</v>
      </c>
    </row>
    <row r="201" spans="1:7" s="9" customFormat="1" ht="12" hidden="1" x14ac:dyDescent="0.2">
      <c r="A201" s="24" t="s">
        <v>362</v>
      </c>
      <c r="B201" s="23" t="s">
        <v>23</v>
      </c>
      <c r="C201" s="23" t="s">
        <v>9</v>
      </c>
      <c r="D201" s="23" t="s">
        <v>6</v>
      </c>
      <c r="E201" s="23" t="s">
        <v>451</v>
      </c>
      <c r="F201" s="27"/>
      <c r="G201" s="95">
        <f>G202</f>
        <v>0</v>
      </c>
    </row>
    <row r="202" spans="1:7" s="9" customFormat="1" ht="24" hidden="1" x14ac:dyDescent="0.2">
      <c r="A202" s="72" t="s">
        <v>108</v>
      </c>
      <c r="B202" s="23" t="s">
        <v>23</v>
      </c>
      <c r="C202" s="23" t="s">
        <v>9</v>
      </c>
      <c r="D202" s="23" t="s">
        <v>6</v>
      </c>
      <c r="E202" s="23" t="s">
        <v>451</v>
      </c>
      <c r="F202" s="27" t="s">
        <v>107</v>
      </c>
      <c r="G202" s="95">
        <f>G203</f>
        <v>0</v>
      </c>
    </row>
    <row r="203" spans="1:7" s="9" customFormat="1" ht="15" hidden="1" customHeight="1" x14ac:dyDescent="0.2">
      <c r="A203" s="72" t="s">
        <v>357</v>
      </c>
      <c r="B203" s="23" t="s">
        <v>23</v>
      </c>
      <c r="C203" s="23" t="s">
        <v>9</v>
      </c>
      <c r="D203" s="23" t="s">
        <v>6</v>
      </c>
      <c r="E203" s="23" t="s">
        <v>451</v>
      </c>
      <c r="F203" s="27" t="s">
        <v>356</v>
      </c>
      <c r="G203" s="95"/>
    </row>
    <row r="204" spans="1:7" s="9" customFormat="1" ht="15" customHeight="1" x14ac:dyDescent="0.2">
      <c r="A204" s="72" t="s">
        <v>114</v>
      </c>
      <c r="B204" s="23" t="s">
        <v>23</v>
      </c>
      <c r="C204" s="23" t="s">
        <v>9</v>
      </c>
      <c r="D204" s="23" t="s">
        <v>6</v>
      </c>
      <c r="E204" s="23" t="s">
        <v>452</v>
      </c>
      <c r="F204" s="27"/>
      <c r="G204" s="95">
        <f>G205</f>
        <v>12</v>
      </c>
    </row>
    <row r="205" spans="1:7" s="9" customFormat="1" ht="24" x14ac:dyDescent="0.2">
      <c r="A205" s="26" t="s">
        <v>108</v>
      </c>
      <c r="B205" s="23" t="s">
        <v>23</v>
      </c>
      <c r="C205" s="23" t="s">
        <v>9</v>
      </c>
      <c r="D205" s="23" t="s">
        <v>6</v>
      </c>
      <c r="E205" s="23" t="s">
        <v>452</v>
      </c>
      <c r="F205" s="27" t="s">
        <v>107</v>
      </c>
      <c r="G205" s="95">
        <f>G206</f>
        <v>12</v>
      </c>
    </row>
    <row r="206" spans="1:7" s="9" customFormat="1" ht="15" customHeight="1" x14ac:dyDescent="0.2">
      <c r="A206" s="72" t="s">
        <v>355</v>
      </c>
      <c r="B206" s="23" t="s">
        <v>23</v>
      </c>
      <c r="C206" s="23" t="s">
        <v>9</v>
      </c>
      <c r="D206" s="23" t="s">
        <v>6</v>
      </c>
      <c r="E206" s="23" t="s">
        <v>452</v>
      </c>
      <c r="F206" s="27" t="s">
        <v>356</v>
      </c>
      <c r="G206" s="95">
        <v>12</v>
      </c>
    </row>
    <row r="207" spans="1:7" s="9" customFormat="1" ht="24" x14ac:dyDescent="0.2">
      <c r="A207" s="72" t="s">
        <v>146</v>
      </c>
      <c r="B207" s="78" t="s">
        <v>23</v>
      </c>
      <c r="C207" s="78" t="s">
        <v>9</v>
      </c>
      <c r="D207" s="78" t="s">
        <v>6</v>
      </c>
      <c r="E207" s="78" t="s">
        <v>248</v>
      </c>
      <c r="F207" s="80"/>
      <c r="G207" s="95">
        <f>G208</f>
        <v>88500</v>
      </c>
    </row>
    <row r="208" spans="1:7" s="9" customFormat="1" ht="24" x14ac:dyDescent="0.2">
      <c r="A208" s="72" t="s">
        <v>495</v>
      </c>
      <c r="B208" s="78" t="s">
        <v>23</v>
      </c>
      <c r="C208" s="78" t="s">
        <v>9</v>
      </c>
      <c r="D208" s="78" t="s">
        <v>6</v>
      </c>
      <c r="E208" s="78" t="s">
        <v>249</v>
      </c>
      <c r="F208" s="80"/>
      <c r="G208" s="95">
        <f>G213+G217+G209</f>
        <v>88500</v>
      </c>
    </row>
    <row r="209" spans="1:7" s="9" customFormat="1" ht="24" x14ac:dyDescent="0.2">
      <c r="A209" s="72" t="s">
        <v>437</v>
      </c>
      <c r="B209" s="78" t="s">
        <v>23</v>
      </c>
      <c r="C209" s="78" t="s">
        <v>9</v>
      </c>
      <c r="D209" s="78" t="s">
        <v>6</v>
      </c>
      <c r="E209" s="78" t="s">
        <v>438</v>
      </c>
      <c r="F209" s="80"/>
      <c r="G209" s="95">
        <f>G210</f>
        <v>87000</v>
      </c>
    </row>
    <row r="210" spans="1:7" s="9" customFormat="1" ht="24" x14ac:dyDescent="0.2">
      <c r="A210" s="24" t="s">
        <v>197</v>
      </c>
      <c r="B210" s="78" t="s">
        <v>23</v>
      </c>
      <c r="C210" s="78" t="s">
        <v>9</v>
      </c>
      <c r="D210" s="78" t="s">
        <v>6</v>
      </c>
      <c r="E210" s="78" t="s">
        <v>438</v>
      </c>
      <c r="F210" s="80" t="s">
        <v>192</v>
      </c>
      <c r="G210" s="95">
        <f>G211</f>
        <v>87000</v>
      </c>
    </row>
    <row r="211" spans="1:7" s="9" customFormat="1" ht="15" customHeight="1" x14ac:dyDescent="0.2">
      <c r="A211" s="24" t="s">
        <v>201</v>
      </c>
      <c r="B211" s="78" t="s">
        <v>23</v>
      </c>
      <c r="C211" s="78" t="s">
        <v>9</v>
      </c>
      <c r="D211" s="78" t="s">
        <v>6</v>
      </c>
      <c r="E211" s="78" t="s">
        <v>438</v>
      </c>
      <c r="F211" s="80" t="s">
        <v>193</v>
      </c>
      <c r="G211" s="95">
        <f>G212</f>
        <v>87000</v>
      </c>
    </row>
    <row r="212" spans="1:7" s="9" customFormat="1" ht="12.75" customHeight="1" x14ac:dyDescent="0.2">
      <c r="A212" s="40" t="s">
        <v>202</v>
      </c>
      <c r="B212" s="78" t="s">
        <v>23</v>
      </c>
      <c r="C212" s="78" t="s">
        <v>9</v>
      </c>
      <c r="D212" s="78" t="s">
        <v>6</v>
      </c>
      <c r="E212" s="78" t="s">
        <v>438</v>
      </c>
      <c r="F212" s="80" t="s">
        <v>193</v>
      </c>
      <c r="G212" s="95">
        <v>87000</v>
      </c>
    </row>
    <row r="213" spans="1:7" s="9" customFormat="1" ht="0.75" hidden="1" customHeight="1" x14ac:dyDescent="0.2">
      <c r="A213" s="24" t="s">
        <v>200</v>
      </c>
      <c r="B213" s="78" t="s">
        <v>23</v>
      </c>
      <c r="C213" s="78" t="s">
        <v>9</v>
      </c>
      <c r="D213" s="78" t="s">
        <v>6</v>
      </c>
      <c r="E213" s="78" t="s">
        <v>254</v>
      </c>
      <c r="F213" s="80"/>
      <c r="G213" s="95">
        <f>G214</f>
        <v>0</v>
      </c>
    </row>
    <row r="214" spans="1:7" s="9" customFormat="1" ht="24" hidden="1" x14ac:dyDescent="0.2">
      <c r="A214" s="24" t="s">
        <v>197</v>
      </c>
      <c r="B214" s="78" t="s">
        <v>23</v>
      </c>
      <c r="C214" s="78" t="s">
        <v>9</v>
      </c>
      <c r="D214" s="78" t="s">
        <v>6</v>
      </c>
      <c r="E214" s="78" t="s">
        <v>254</v>
      </c>
      <c r="F214" s="80" t="s">
        <v>192</v>
      </c>
      <c r="G214" s="95">
        <f>G215</f>
        <v>0</v>
      </c>
    </row>
    <row r="215" spans="1:7" s="9" customFormat="1" ht="14.25" hidden="1" customHeight="1" x14ac:dyDescent="0.2">
      <c r="A215" s="24" t="s">
        <v>201</v>
      </c>
      <c r="B215" s="78" t="s">
        <v>23</v>
      </c>
      <c r="C215" s="78" t="s">
        <v>9</v>
      </c>
      <c r="D215" s="78" t="s">
        <v>6</v>
      </c>
      <c r="E215" s="78" t="s">
        <v>254</v>
      </c>
      <c r="F215" s="80" t="s">
        <v>193</v>
      </c>
      <c r="G215" s="95">
        <f>G216</f>
        <v>0</v>
      </c>
    </row>
    <row r="216" spans="1:7" s="9" customFormat="1" ht="14.25" hidden="1" customHeight="1" x14ac:dyDescent="0.2">
      <c r="A216" s="40" t="s">
        <v>202</v>
      </c>
      <c r="B216" s="78" t="s">
        <v>23</v>
      </c>
      <c r="C216" s="78" t="s">
        <v>9</v>
      </c>
      <c r="D216" s="78" t="s">
        <v>6</v>
      </c>
      <c r="E216" s="78" t="s">
        <v>254</v>
      </c>
      <c r="F216" s="80" t="s">
        <v>193</v>
      </c>
      <c r="G216" s="95">
        <v>0</v>
      </c>
    </row>
    <row r="217" spans="1:7" s="9" customFormat="1" ht="24" x14ac:dyDescent="0.2">
      <c r="A217" s="40" t="s">
        <v>413</v>
      </c>
      <c r="B217" s="78" t="s">
        <v>23</v>
      </c>
      <c r="C217" s="78" t="s">
        <v>9</v>
      </c>
      <c r="D217" s="78" t="s">
        <v>6</v>
      </c>
      <c r="E217" s="78" t="s">
        <v>412</v>
      </c>
      <c r="F217" s="80"/>
      <c r="G217" s="95">
        <f>G218</f>
        <v>1500</v>
      </c>
    </row>
    <row r="218" spans="1:7" s="9" customFormat="1" ht="24" x14ac:dyDescent="0.2">
      <c r="A218" s="24" t="s">
        <v>197</v>
      </c>
      <c r="B218" s="78" t="s">
        <v>23</v>
      </c>
      <c r="C218" s="78" t="s">
        <v>9</v>
      </c>
      <c r="D218" s="78" t="s">
        <v>6</v>
      </c>
      <c r="E218" s="78" t="s">
        <v>412</v>
      </c>
      <c r="F218" s="80" t="s">
        <v>192</v>
      </c>
      <c r="G218" s="95">
        <f>G219</f>
        <v>1500</v>
      </c>
    </row>
    <row r="219" spans="1:7" s="9" customFormat="1" ht="15" customHeight="1" x14ac:dyDescent="0.2">
      <c r="A219" s="24" t="s">
        <v>201</v>
      </c>
      <c r="B219" s="78" t="s">
        <v>23</v>
      </c>
      <c r="C219" s="78" t="s">
        <v>9</v>
      </c>
      <c r="D219" s="78" t="s">
        <v>6</v>
      </c>
      <c r="E219" s="78" t="s">
        <v>412</v>
      </c>
      <c r="F219" s="80" t="s">
        <v>193</v>
      </c>
      <c r="G219" s="95">
        <f>G220</f>
        <v>1500</v>
      </c>
    </row>
    <row r="220" spans="1:7" s="9" customFormat="1" ht="13.5" customHeight="1" x14ac:dyDescent="0.2">
      <c r="A220" s="40" t="s">
        <v>202</v>
      </c>
      <c r="B220" s="78" t="s">
        <v>23</v>
      </c>
      <c r="C220" s="78" t="s">
        <v>9</v>
      </c>
      <c r="D220" s="78" t="s">
        <v>6</v>
      </c>
      <c r="E220" s="78" t="s">
        <v>412</v>
      </c>
      <c r="F220" s="80" t="s">
        <v>193</v>
      </c>
      <c r="G220" s="95">
        <v>1500</v>
      </c>
    </row>
    <row r="221" spans="1:7" s="9" customFormat="1" ht="15" hidden="1" customHeight="1" x14ac:dyDescent="0.2">
      <c r="A221" s="24" t="s">
        <v>182</v>
      </c>
      <c r="B221" s="23" t="s">
        <v>23</v>
      </c>
      <c r="C221" s="23" t="s">
        <v>9</v>
      </c>
      <c r="D221" s="23" t="s">
        <v>6</v>
      </c>
      <c r="E221" s="23" t="s">
        <v>255</v>
      </c>
      <c r="F221" s="27"/>
      <c r="G221" s="95">
        <f>G222</f>
        <v>0</v>
      </c>
    </row>
    <row r="222" spans="1:7" s="9" customFormat="1" ht="15" hidden="1" customHeight="1" x14ac:dyDescent="0.2">
      <c r="A222" s="24" t="s">
        <v>183</v>
      </c>
      <c r="B222" s="23" t="s">
        <v>23</v>
      </c>
      <c r="C222" s="23" t="s">
        <v>9</v>
      </c>
      <c r="D222" s="23" t="s">
        <v>6</v>
      </c>
      <c r="E222" s="23" t="s">
        <v>256</v>
      </c>
      <c r="F222" s="27"/>
      <c r="G222" s="95">
        <f>G223</f>
        <v>0</v>
      </c>
    </row>
    <row r="223" spans="1:7" s="9" customFormat="1" ht="48" hidden="1" x14ac:dyDescent="0.2">
      <c r="A223" s="24" t="s">
        <v>181</v>
      </c>
      <c r="B223" s="23" t="s">
        <v>23</v>
      </c>
      <c r="C223" s="23" t="s">
        <v>9</v>
      </c>
      <c r="D223" s="23" t="s">
        <v>6</v>
      </c>
      <c r="E223" s="23" t="s">
        <v>257</v>
      </c>
      <c r="F223" s="27"/>
      <c r="G223" s="95">
        <f>G224</f>
        <v>0</v>
      </c>
    </row>
    <row r="224" spans="1:7" s="9" customFormat="1" ht="24" hidden="1" x14ac:dyDescent="0.2">
      <c r="A224" s="26" t="s">
        <v>108</v>
      </c>
      <c r="B224" s="23" t="s">
        <v>23</v>
      </c>
      <c r="C224" s="23" t="s">
        <v>9</v>
      </c>
      <c r="D224" s="23" t="s">
        <v>6</v>
      </c>
      <c r="E224" s="23" t="s">
        <v>257</v>
      </c>
      <c r="F224" s="27" t="s">
        <v>107</v>
      </c>
      <c r="G224" s="95">
        <f>G225</f>
        <v>0</v>
      </c>
    </row>
    <row r="225" spans="1:7" s="9" customFormat="1" ht="17.25" hidden="1" customHeight="1" x14ac:dyDescent="0.2">
      <c r="A225" s="24" t="s">
        <v>111</v>
      </c>
      <c r="B225" s="23" t="s">
        <v>23</v>
      </c>
      <c r="C225" s="23" t="s">
        <v>9</v>
      </c>
      <c r="D225" s="23" t="s">
        <v>6</v>
      </c>
      <c r="E225" s="23" t="s">
        <v>257</v>
      </c>
      <c r="F225" s="27" t="s">
        <v>356</v>
      </c>
      <c r="G225" s="95"/>
    </row>
    <row r="226" spans="1:7" s="2" customFormat="1" ht="15" customHeight="1" x14ac:dyDescent="0.2">
      <c r="A226" s="25" t="s">
        <v>25</v>
      </c>
      <c r="B226" s="45">
        <v>800</v>
      </c>
      <c r="C226" s="20" t="s">
        <v>9</v>
      </c>
      <c r="D226" s="20" t="s">
        <v>9</v>
      </c>
      <c r="E226" s="18"/>
      <c r="F226" s="18"/>
      <c r="G226" s="96">
        <f>G227+G242</f>
        <v>200</v>
      </c>
    </row>
    <row r="227" spans="1:7" s="2" customFormat="1" ht="36" x14ac:dyDescent="0.2">
      <c r="A227" s="24" t="s">
        <v>152</v>
      </c>
      <c r="B227" s="41">
        <v>800</v>
      </c>
      <c r="C227" s="23" t="s">
        <v>9</v>
      </c>
      <c r="D227" s="23" t="s">
        <v>9</v>
      </c>
      <c r="E227" s="23" t="s">
        <v>258</v>
      </c>
      <c r="F227" s="23"/>
      <c r="G227" s="95">
        <f>G228+G238</f>
        <v>140</v>
      </c>
    </row>
    <row r="228" spans="1:7" s="2" customFormat="1" ht="15.75" customHeight="1" x14ac:dyDescent="0.2">
      <c r="A228" s="24" t="s">
        <v>153</v>
      </c>
      <c r="B228" s="41">
        <v>800</v>
      </c>
      <c r="C228" s="23" t="s">
        <v>9</v>
      </c>
      <c r="D228" s="23" t="s">
        <v>9</v>
      </c>
      <c r="E228" s="23" t="s">
        <v>259</v>
      </c>
      <c r="F228" s="23"/>
      <c r="G228" s="95">
        <f>G232+G229+G235</f>
        <v>90</v>
      </c>
    </row>
    <row r="229" spans="1:7" s="2" customFormat="1" ht="15" hidden="1" customHeight="1" x14ac:dyDescent="0.2">
      <c r="A229" s="24" t="s">
        <v>203</v>
      </c>
      <c r="B229" s="41">
        <v>800</v>
      </c>
      <c r="C229" s="23" t="s">
        <v>9</v>
      </c>
      <c r="D229" s="23" t="s">
        <v>9</v>
      </c>
      <c r="E229" s="23" t="s">
        <v>260</v>
      </c>
      <c r="F229" s="23"/>
      <c r="G229" s="95">
        <f>G230</f>
        <v>0</v>
      </c>
    </row>
    <row r="230" spans="1:7" s="2" customFormat="1" ht="15" hidden="1" customHeight="1" x14ac:dyDescent="0.2">
      <c r="A230" s="24" t="s">
        <v>108</v>
      </c>
      <c r="B230" s="41">
        <v>800</v>
      </c>
      <c r="C230" s="23" t="s">
        <v>9</v>
      </c>
      <c r="D230" s="23" t="s">
        <v>9</v>
      </c>
      <c r="E230" s="23" t="s">
        <v>260</v>
      </c>
      <c r="F230" s="23" t="s">
        <v>107</v>
      </c>
      <c r="G230" s="95">
        <f>G231</f>
        <v>0</v>
      </c>
    </row>
    <row r="231" spans="1:7" s="2" customFormat="1" ht="15" hidden="1" customHeight="1" x14ac:dyDescent="0.2">
      <c r="A231" s="24" t="s">
        <v>357</v>
      </c>
      <c r="B231" s="41">
        <v>800</v>
      </c>
      <c r="C231" s="23" t="s">
        <v>9</v>
      </c>
      <c r="D231" s="23" t="s">
        <v>9</v>
      </c>
      <c r="E231" s="23" t="s">
        <v>260</v>
      </c>
      <c r="F231" s="23" t="s">
        <v>356</v>
      </c>
      <c r="G231" s="95"/>
    </row>
    <row r="232" spans="1:7" s="2" customFormat="1" ht="15" customHeight="1" x14ac:dyDescent="0.2">
      <c r="A232" s="24" t="s">
        <v>99</v>
      </c>
      <c r="B232" s="41">
        <v>800</v>
      </c>
      <c r="C232" s="23" t="s">
        <v>9</v>
      </c>
      <c r="D232" s="23" t="s">
        <v>9</v>
      </c>
      <c r="E232" s="23" t="s">
        <v>261</v>
      </c>
      <c r="F232" s="23"/>
      <c r="G232" s="95">
        <f>G233</f>
        <v>90</v>
      </c>
    </row>
    <row r="233" spans="1:7" s="2" customFormat="1" ht="15" customHeight="1" x14ac:dyDescent="0.2">
      <c r="A233" s="24" t="s">
        <v>78</v>
      </c>
      <c r="B233" s="41">
        <v>800</v>
      </c>
      <c r="C233" s="23" t="s">
        <v>9</v>
      </c>
      <c r="D233" s="23" t="s">
        <v>9</v>
      </c>
      <c r="E233" s="23" t="s">
        <v>261</v>
      </c>
      <c r="F233" s="23" t="s">
        <v>76</v>
      </c>
      <c r="G233" s="95">
        <f>G234</f>
        <v>90</v>
      </c>
    </row>
    <row r="234" spans="1:7" s="2" customFormat="1" ht="15" customHeight="1" x14ac:dyDescent="0.2">
      <c r="A234" s="24" t="s">
        <v>100</v>
      </c>
      <c r="B234" s="41">
        <v>800</v>
      </c>
      <c r="C234" s="23" t="s">
        <v>9</v>
      </c>
      <c r="D234" s="23" t="s">
        <v>9</v>
      </c>
      <c r="E234" s="23" t="s">
        <v>261</v>
      </c>
      <c r="F234" s="23" t="s">
        <v>77</v>
      </c>
      <c r="G234" s="95">
        <v>90</v>
      </c>
    </row>
    <row r="235" spans="1:7" s="2" customFormat="1" ht="0.75" hidden="1" customHeight="1" x14ac:dyDescent="0.2">
      <c r="A235" s="24" t="s">
        <v>377</v>
      </c>
      <c r="B235" s="41">
        <v>800</v>
      </c>
      <c r="C235" s="23" t="s">
        <v>9</v>
      </c>
      <c r="D235" s="23" t="s">
        <v>9</v>
      </c>
      <c r="E235" s="23" t="s">
        <v>376</v>
      </c>
      <c r="F235" s="23"/>
      <c r="G235" s="95">
        <f>G236</f>
        <v>0</v>
      </c>
    </row>
    <row r="236" spans="1:7" s="2" customFormat="1" ht="12.75" hidden="1" customHeight="1" x14ac:dyDescent="0.2">
      <c r="A236" s="24" t="s">
        <v>108</v>
      </c>
      <c r="B236" s="41">
        <v>800</v>
      </c>
      <c r="C236" s="23" t="s">
        <v>9</v>
      </c>
      <c r="D236" s="23" t="s">
        <v>9</v>
      </c>
      <c r="E236" s="23" t="s">
        <v>376</v>
      </c>
      <c r="F236" s="23" t="s">
        <v>107</v>
      </c>
      <c r="G236" s="95">
        <f>G237</f>
        <v>0</v>
      </c>
    </row>
    <row r="237" spans="1:7" s="2" customFormat="1" ht="12.75" hidden="1" customHeight="1" x14ac:dyDescent="0.2">
      <c r="A237" s="24" t="s">
        <v>111</v>
      </c>
      <c r="B237" s="41">
        <v>800</v>
      </c>
      <c r="C237" s="23" t="s">
        <v>9</v>
      </c>
      <c r="D237" s="23" t="s">
        <v>9</v>
      </c>
      <c r="E237" s="23" t="s">
        <v>376</v>
      </c>
      <c r="F237" s="23" t="s">
        <v>110</v>
      </c>
      <c r="G237" s="95"/>
    </row>
    <row r="238" spans="1:7" s="2" customFormat="1" ht="24" x14ac:dyDescent="0.2">
      <c r="A238" s="24" t="s">
        <v>329</v>
      </c>
      <c r="B238" s="41">
        <v>800</v>
      </c>
      <c r="C238" s="23" t="s">
        <v>9</v>
      </c>
      <c r="D238" s="23" t="s">
        <v>9</v>
      </c>
      <c r="E238" s="23" t="s">
        <v>328</v>
      </c>
      <c r="F238" s="23"/>
      <c r="G238" s="95">
        <f>G239</f>
        <v>50</v>
      </c>
    </row>
    <row r="239" spans="1:7" s="2" customFormat="1" ht="15" customHeight="1" x14ac:dyDescent="0.2">
      <c r="A239" s="24" t="s">
        <v>99</v>
      </c>
      <c r="B239" s="41">
        <v>800</v>
      </c>
      <c r="C239" s="23" t="s">
        <v>9</v>
      </c>
      <c r="D239" s="23" t="s">
        <v>9</v>
      </c>
      <c r="E239" s="23" t="s">
        <v>330</v>
      </c>
      <c r="F239" s="23"/>
      <c r="G239" s="95">
        <f>G240</f>
        <v>50</v>
      </c>
    </row>
    <row r="240" spans="1:7" s="2" customFormat="1" ht="15" customHeight="1" x14ac:dyDescent="0.2">
      <c r="A240" s="24" t="s">
        <v>78</v>
      </c>
      <c r="B240" s="41">
        <v>800</v>
      </c>
      <c r="C240" s="23" t="s">
        <v>9</v>
      </c>
      <c r="D240" s="23" t="s">
        <v>9</v>
      </c>
      <c r="E240" s="23" t="s">
        <v>330</v>
      </c>
      <c r="F240" s="23" t="s">
        <v>76</v>
      </c>
      <c r="G240" s="95">
        <f>G241</f>
        <v>50</v>
      </c>
    </row>
    <row r="241" spans="1:7" s="2" customFormat="1" ht="15" customHeight="1" x14ac:dyDescent="0.2">
      <c r="A241" s="24" t="s">
        <v>100</v>
      </c>
      <c r="B241" s="41">
        <v>800</v>
      </c>
      <c r="C241" s="23" t="s">
        <v>9</v>
      </c>
      <c r="D241" s="23" t="s">
        <v>9</v>
      </c>
      <c r="E241" s="23" t="s">
        <v>330</v>
      </c>
      <c r="F241" s="23" t="s">
        <v>77</v>
      </c>
      <c r="G241" s="95">
        <v>50</v>
      </c>
    </row>
    <row r="242" spans="1:7" s="2" customFormat="1" ht="24" x14ac:dyDescent="0.2">
      <c r="A242" s="24" t="s">
        <v>440</v>
      </c>
      <c r="B242" s="41">
        <v>800</v>
      </c>
      <c r="C242" s="23" t="s">
        <v>9</v>
      </c>
      <c r="D242" s="23" t="s">
        <v>9</v>
      </c>
      <c r="E242" s="23" t="s">
        <v>439</v>
      </c>
      <c r="F242" s="23"/>
      <c r="G242" s="95">
        <f>G243</f>
        <v>60</v>
      </c>
    </row>
    <row r="243" spans="1:7" s="2" customFormat="1" ht="17.25" customHeight="1" x14ac:dyDescent="0.2">
      <c r="A243" s="24" t="s">
        <v>463</v>
      </c>
      <c r="B243" s="41">
        <v>800</v>
      </c>
      <c r="C243" s="23" t="s">
        <v>9</v>
      </c>
      <c r="D243" s="23" t="s">
        <v>9</v>
      </c>
      <c r="E243" s="23" t="s">
        <v>462</v>
      </c>
      <c r="F243" s="23"/>
      <c r="G243" s="95">
        <f>G244</f>
        <v>60</v>
      </c>
    </row>
    <row r="244" spans="1:7" s="2" customFormat="1" ht="15.75" customHeight="1" x14ac:dyDescent="0.2">
      <c r="A244" s="24" t="s">
        <v>78</v>
      </c>
      <c r="B244" s="41">
        <v>800</v>
      </c>
      <c r="C244" s="23" t="s">
        <v>9</v>
      </c>
      <c r="D244" s="23" t="s">
        <v>9</v>
      </c>
      <c r="E244" s="23" t="s">
        <v>462</v>
      </c>
      <c r="F244" s="23" t="s">
        <v>76</v>
      </c>
      <c r="G244" s="95">
        <f>G245</f>
        <v>60</v>
      </c>
    </row>
    <row r="245" spans="1:7" s="2" customFormat="1" ht="18" customHeight="1" x14ac:dyDescent="0.2">
      <c r="A245" s="24" t="s">
        <v>100</v>
      </c>
      <c r="B245" s="41">
        <v>800</v>
      </c>
      <c r="C245" s="23" t="s">
        <v>9</v>
      </c>
      <c r="D245" s="23" t="s">
        <v>9</v>
      </c>
      <c r="E245" s="23" t="s">
        <v>462</v>
      </c>
      <c r="F245" s="23" t="s">
        <v>77</v>
      </c>
      <c r="G245" s="95">
        <v>60</v>
      </c>
    </row>
    <row r="246" spans="1:7" s="6" customFormat="1" ht="16.5" customHeight="1" x14ac:dyDescent="0.2">
      <c r="A246" s="36" t="s">
        <v>63</v>
      </c>
      <c r="B246" s="18" t="s">
        <v>23</v>
      </c>
      <c r="C246" s="18" t="s">
        <v>17</v>
      </c>
      <c r="D246" s="18"/>
      <c r="E246" s="18"/>
      <c r="F246" s="18"/>
      <c r="G246" s="94">
        <f>G247</f>
        <v>43904.1</v>
      </c>
    </row>
    <row r="247" spans="1:7" s="5" customFormat="1" ht="16.5" customHeight="1" x14ac:dyDescent="0.2">
      <c r="A247" s="25" t="s">
        <v>20</v>
      </c>
      <c r="B247" s="18" t="s">
        <v>23</v>
      </c>
      <c r="C247" s="20" t="s">
        <v>17</v>
      </c>
      <c r="D247" s="20" t="s">
        <v>5</v>
      </c>
      <c r="E247" s="20"/>
      <c r="F247" s="20"/>
      <c r="G247" s="96">
        <f>G248+G283+G291</f>
        <v>43904.1</v>
      </c>
    </row>
    <row r="248" spans="1:7" s="2" customFormat="1" ht="27.75" customHeight="1" x14ac:dyDescent="0.2">
      <c r="A248" s="24" t="s">
        <v>444</v>
      </c>
      <c r="B248" s="23" t="s">
        <v>23</v>
      </c>
      <c r="C248" s="23" t="s">
        <v>17</v>
      </c>
      <c r="D248" s="23" t="s">
        <v>5</v>
      </c>
      <c r="E248" s="23" t="s">
        <v>252</v>
      </c>
      <c r="F248" s="23"/>
      <c r="G248" s="95">
        <f>G249</f>
        <v>43904.1</v>
      </c>
    </row>
    <row r="249" spans="1:7" s="2" customFormat="1" ht="16.5" customHeight="1" x14ac:dyDescent="0.2">
      <c r="A249" s="24" t="s">
        <v>494</v>
      </c>
      <c r="B249" s="23" t="s">
        <v>23</v>
      </c>
      <c r="C249" s="23" t="s">
        <v>17</v>
      </c>
      <c r="D249" s="23" t="s">
        <v>5</v>
      </c>
      <c r="E249" s="23" t="s">
        <v>445</v>
      </c>
      <c r="F249" s="23"/>
      <c r="G249" s="95">
        <f>G250+G253+G256+G259+G265+G268+G271+G274+G277+G280+G288</f>
        <v>43904.1</v>
      </c>
    </row>
    <row r="250" spans="1:7" s="2" customFormat="1" ht="24" hidden="1" x14ac:dyDescent="0.2">
      <c r="A250" s="24" t="s">
        <v>205</v>
      </c>
      <c r="B250" s="23" t="s">
        <v>23</v>
      </c>
      <c r="C250" s="23" t="s">
        <v>17</v>
      </c>
      <c r="D250" s="23" t="s">
        <v>5</v>
      </c>
      <c r="E250" s="23" t="s">
        <v>453</v>
      </c>
      <c r="F250" s="23"/>
      <c r="G250" s="95">
        <f>G251</f>
        <v>0</v>
      </c>
    </row>
    <row r="251" spans="1:7" s="2" customFormat="1" ht="15.75" hidden="1" customHeight="1" x14ac:dyDescent="0.2">
      <c r="A251" s="26" t="s">
        <v>108</v>
      </c>
      <c r="B251" s="23" t="s">
        <v>23</v>
      </c>
      <c r="C251" s="23" t="s">
        <v>17</v>
      </c>
      <c r="D251" s="23" t="s">
        <v>5</v>
      </c>
      <c r="E251" s="23" t="s">
        <v>453</v>
      </c>
      <c r="F251" s="23" t="s">
        <v>166</v>
      </c>
      <c r="G251" s="95">
        <f>G252</f>
        <v>0</v>
      </c>
    </row>
    <row r="252" spans="1:7" s="2" customFormat="1" ht="18.75" hidden="1" customHeight="1" x14ac:dyDescent="0.2">
      <c r="A252" s="24" t="s">
        <v>355</v>
      </c>
      <c r="B252" s="23" t="s">
        <v>23</v>
      </c>
      <c r="C252" s="23" t="s">
        <v>17</v>
      </c>
      <c r="D252" s="23" t="s">
        <v>5</v>
      </c>
      <c r="E252" s="23" t="s">
        <v>453</v>
      </c>
      <c r="F252" s="23" t="s">
        <v>356</v>
      </c>
      <c r="G252" s="95"/>
    </row>
    <row r="253" spans="1:7" s="2" customFormat="1" ht="25.5" hidden="1" customHeight="1" x14ac:dyDescent="0.2">
      <c r="A253" s="24" t="s">
        <v>390</v>
      </c>
      <c r="B253" s="23" t="s">
        <v>23</v>
      </c>
      <c r="C253" s="23" t="s">
        <v>17</v>
      </c>
      <c r="D253" s="23" t="s">
        <v>5</v>
      </c>
      <c r="E253" s="23" t="s">
        <v>454</v>
      </c>
      <c r="F253" s="23"/>
      <c r="G253" s="95">
        <f>G254</f>
        <v>0</v>
      </c>
    </row>
    <row r="254" spans="1:7" s="2" customFormat="1" ht="18.75" hidden="1" customHeight="1" x14ac:dyDescent="0.2">
      <c r="A254" s="26" t="s">
        <v>108</v>
      </c>
      <c r="B254" s="23" t="s">
        <v>23</v>
      </c>
      <c r="C254" s="23" t="s">
        <v>17</v>
      </c>
      <c r="D254" s="23" t="s">
        <v>5</v>
      </c>
      <c r="E254" s="23" t="s">
        <v>454</v>
      </c>
      <c r="F254" s="23" t="s">
        <v>166</v>
      </c>
      <c r="G254" s="95">
        <f>G255</f>
        <v>0</v>
      </c>
    </row>
    <row r="255" spans="1:7" s="2" customFormat="1" ht="12" hidden="1" x14ac:dyDescent="0.2">
      <c r="A255" s="24" t="s">
        <v>355</v>
      </c>
      <c r="B255" s="23" t="s">
        <v>23</v>
      </c>
      <c r="C255" s="23" t="s">
        <v>17</v>
      </c>
      <c r="D255" s="23" t="s">
        <v>5</v>
      </c>
      <c r="E255" s="23" t="s">
        <v>454</v>
      </c>
      <c r="F255" s="23" t="s">
        <v>356</v>
      </c>
      <c r="G255" s="95"/>
    </row>
    <row r="256" spans="1:7" s="2" customFormat="1" ht="15" hidden="1" customHeight="1" x14ac:dyDescent="0.2">
      <c r="A256" s="24" t="s">
        <v>368</v>
      </c>
      <c r="B256" s="23" t="s">
        <v>23</v>
      </c>
      <c r="C256" s="23" t="s">
        <v>17</v>
      </c>
      <c r="D256" s="23" t="s">
        <v>5</v>
      </c>
      <c r="E256" s="23" t="s">
        <v>455</v>
      </c>
      <c r="F256" s="23"/>
      <c r="G256" s="95">
        <f>G257</f>
        <v>0</v>
      </c>
    </row>
    <row r="257" spans="1:7" s="2" customFormat="1" ht="15" hidden="1" customHeight="1" x14ac:dyDescent="0.2">
      <c r="A257" s="72" t="s">
        <v>108</v>
      </c>
      <c r="B257" s="23" t="s">
        <v>23</v>
      </c>
      <c r="C257" s="23" t="s">
        <v>17</v>
      </c>
      <c r="D257" s="23" t="s">
        <v>5</v>
      </c>
      <c r="E257" s="23" t="s">
        <v>455</v>
      </c>
      <c r="F257" s="23" t="s">
        <v>367</v>
      </c>
      <c r="G257" s="95">
        <f>G258</f>
        <v>0</v>
      </c>
    </row>
    <row r="258" spans="1:7" s="2" customFormat="1" ht="12" hidden="1" x14ac:dyDescent="0.2">
      <c r="A258" s="72" t="s">
        <v>355</v>
      </c>
      <c r="B258" s="23" t="s">
        <v>23</v>
      </c>
      <c r="C258" s="23" t="s">
        <v>17</v>
      </c>
      <c r="D258" s="23" t="s">
        <v>5</v>
      </c>
      <c r="E258" s="23" t="s">
        <v>455</v>
      </c>
      <c r="F258" s="23" t="s">
        <v>356</v>
      </c>
      <c r="G258" s="95"/>
    </row>
    <row r="259" spans="1:7" s="2" customFormat="1" ht="29.25" hidden="1" customHeight="1" x14ac:dyDescent="0.2">
      <c r="A259" s="24" t="s">
        <v>369</v>
      </c>
      <c r="B259" s="23" t="s">
        <v>23</v>
      </c>
      <c r="C259" s="23" t="s">
        <v>17</v>
      </c>
      <c r="D259" s="23" t="s">
        <v>5</v>
      </c>
      <c r="E259" s="23" t="s">
        <v>446</v>
      </c>
      <c r="F259" s="23"/>
      <c r="G259" s="95">
        <f>G260</f>
        <v>0</v>
      </c>
    </row>
    <row r="260" spans="1:7" s="2" customFormat="1" ht="18.75" hidden="1" customHeight="1" x14ac:dyDescent="0.2">
      <c r="A260" s="72" t="s">
        <v>108</v>
      </c>
      <c r="B260" s="23" t="s">
        <v>23</v>
      </c>
      <c r="C260" s="23" t="s">
        <v>17</v>
      </c>
      <c r="D260" s="23" t="s">
        <v>5</v>
      </c>
      <c r="E260" s="23" t="s">
        <v>446</v>
      </c>
      <c r="F260" s="23" t="s">
        <v>107</v>
      </c>
      <c r="G260" s="95">
        <f>G261</f>
        <v>0</v>
      </c>
    </row>
    <row r="261" spans="1:7" s="2" customFormat="1" ht="11.25" hidden="1" customHeight="1" x14ac:dyDescent="0.2">
      <c r="A261" s="72" t="s">
        <v>355</v>
      </c>
      <c r="B261" s="23" t="s">
        <v>23</v>
      </c>
      <c r="C261" s="23" t="s">
        <v>17</v>
      </c>
      <c r="D261" s="23" t="s">
        <v>5</v>
      </c>
      <c r="E261" s="23" t="s">
        <v>446</v>
      </c>
      <c r="F261" s="23" t="s">
        <v>356</v>
      </c>
      <c r="G261" s="95"/>
    </row>
    <row r="262" spans="1:7" s="2" customFormat="1" ht="12" hidden="1" x14ac:dyDescent="0.2">
      <c r="A262" s="24" t="s">
        <v>211</v>
      </c>
      <c r="B262" s="23" t="s">
        <v>23</v>
      </c>
      <c r="C262" s="23" t="s">
        <v>17</v>
      </c>
      <c r="D262" s="23" t="s">
        <v>5</v>
      </c>
      <c r="E262" s="23" t="s">
        <v>253</v>
      </c>
      <c r="F262" s="23"/>
      <c r="G262" s="95">
        <f>G263</f>
        <v>0</v>
      </c>
    </row>
    <row r="263" spans="1:7" s="2" customFormat="1" ht="24" hidden="1" x14ac:dyDescent="0.2">
      <c r="A263" s="26" t="s">
        <v>108</v>
      </c>
      <c r="B263" s="23" t="s">
        <v>23</v>
      </c>
      <c r="C263" s="23" t="s">
        <v>17</v>
      </c>
      <c r="D263" s="23" t="s">
        <v>5</v>
      </c>
      <c r="E263" s="23" t="s">
        <v>253</v>
      </c>
      <c r="F263" s="23" t="s">
        <v>107</v>
      </c>
      <c r="G263" s="95">
        <f>G264</f>
        <v>0</v>
      </c>
    </row>
    <row r="264" spans="1:7" s="2" customFormat="1" ht="12" hidden="1" x14ac:dyDescent="0.2">
      <c r="A264" s="24" t="s">
        <v>355</v>
      </c>
      <c r="B264" s="23" t="s">
        <v>23</v>
      </c>
      <c r="C264" s="23" t="s">
        <v>17</v>
      </c>
      <c r="D264" s="23" t="s">
        <v>5</v>
      </c>
      <c r="E264" s="23" t="s">
        <v>253</v>
      </c>
      <c r="F264" s="23" t="s">
        <v>356</v>
      </c>
      <c r="G264" s="95"/>
    </row>
    <row r="265" spans="1:7" s="2" customFormat="1" ht="53.25" customHeight="1" x14ac:dyDescent="0.2">
      <c r="A265" s="24" t="s">
        <v>325</v>
      </c>
      <c r="B265" s="23" t="s">
        <v>23</v>
      </c>
      <c r="C265" s="23" t="s">
        <v>17</v>
      </c>
      <c r="D265" s="23" t="s">
        <v>5</v>
      </c>
      <c r="E265" s="23" t="s">
        <v>456</v>
      </c>
      <c r="F265" s="23"/>
      <c r="G265" s="95">
        <f>G266</f>
        <v>27.7</v>
      </c>
    </row>
    <row r="266" spans="1:7" s="2" customFormat="1" ht="24" x14ac:dyDescent="0.2">
      <c r="A266" s="26" t="s">
        <v>108</v>
      </c>
      <c r="B266" s="23" t="s">
        <v>23</v>
      </c>
      <c r="C266" s="23" t="s">
        <v>17</v>
      </c>
      <c r="D266" s="23" t="s">
        <v>5</v>
      </c>
      <c r="E266" s="23" t="s">
        <v>456</v>
      </c>
      <c r="F266" s="23" t="s">
        <v>107</v>
      </c>
      <c r="G266" s="95">
        <f>G267</f>
        <v>27.7</v>
      </c>
    </row>
    <row r="267" spans="1:7" s="2" customFormat="1" ht="14.25" customHeight="1" x14ac:dyDescent="0.2">
      <c r="A267" s="72" t="s">
        <v>355</v>
      </c>
      <c r="B267" s="23" t="s">
        <v>23</v>
      </c>
      <c r="C267" s="23" t="s">
        <v>17</v>
      </c>
      <c r="D267" s="23" t="s">
        <v>5</v>
      </c>
      <c r="E267" s="23" t="s">
        <v>456</v>
      </c>
      <c r="F267" s="23" t="s">
        <v>356</v>
      </c>
      <c r="G267" s="95">
        <v>27.7</v>
      </c>
    </row>
    <row r="268" spans="1:7" s="2" customFormat="1" ht="14.25" customHeight="1" x14ac:dyDescent="0.2">
      <c r="A268" s="24" t="s">
        <v>106</v>
      </c>
      <c r="B268" s="23" t="s">
        <v>23</v>
      </c>
      <c r="C268" s="23" t="s">
        <v>17</v>
      </c>
      <c r="D268" s="23" t="s">
        <v>5</v>
      </c>
      <c r="E268" s="23" t="s">
        <v>449</v>
      </c>
      <c r="F268" s="23"/>
      <c r="G268" s="95">
        <f>G269</f>
        <v>42103.8</v>
      </c>
    </row>
    <row r="269" spans="1:7" s="2" customFormat="1" ht="24" x14ac:dyDescent="0.2">
      <c r="A269" s="26" t="s">
        <v>108</v>
      </c>
      <c r="B269" s="23" t="s">
        <v>23</v>
      </c>
      <c r="C269" s="23" t="s">
        <v>17</v>
      </c>
      <c r="D269" s="23" t="s">
        <v>5</v>
      </c>
      <c r="E269" s="23" t="s">
        <v>449</v>
      </c>
      <c r="F269" s="23" t="s">
        <v>166</v>
      </c>
      <c r="G269" s="95">
        <f>G270</f>
        <v>42103.8</v>
      </c>
    </row>
    <row r="270" spans="1:7" s="2" customFormat="1" ht="15" customHeight="1" x14ac:dyDescent="0.2">
      <c r="A270" s="72" t="s">
        <v>355</v>
      </c>
      <c r="B270" s="23" t="s">
        <v>23</v>
      </c>
      <c r="C270" s="23" t="s">
        <v>17</v>
      </c>
      <c r="D270" s="23" t="s">
        <v>5</v>
      </c>
      <c r="E270" s="23" t="s">
        <v>449</v>
      </c>
      <c r="F270" s="23" t="s">
        <v>356</v>
      </c>
      <c r="G270" s="95">
        <v>42103.8</v>
      </c>
    </row>
    <row r="271" spans="1:7" s="2" customFormat="1" ht="26.25" customHeight="1" x14ac:dyDescent="0.2">
      <c r="A271" s="26" t="s">
        <v>113</v>
      </c>
      <c r="B271" s="23" t="s">
        <v>23</v>
      </c>
      <c r="C271" s="23" t="s">
        <v>17</v>
      </c>
      <c r="D271" s="23" t="s">
        <v>5</v>
      </c>
      <c r="E271" s="23" t="s">
        <v>450</v>
      </c>
      <c r="F271" s="23"/>
      <c r="G271" s="95">
        <f>G272</f>
        <v>153.6</v>
      </c>
    </row>
    <row r="272" spans="1:7" s="2" customFormat="1" ht="27.75" customHeight="1" x14ac:dyDescent="0.2">
      <c r="A272" s="26" t="s">
        <v>108</v>
      </c>
      <c r="B272" s="23" t="s">
        <v>23</v>
      </c>
      <c r="C272" s="23" t="s">
        <v>17</v>
      </c>
      <c r="D272" s="23" t="s">
        <v>5</v>
      </c>
      <c r="E272" s="23" t="s">
        <v>450</v>
      </c>
      <c r="F272" s="23" t="s">
        <v>166</v>
      </c>
      <c r="G272" s="95">
        <f>G273</f>
        <v>153.6</v>
      </c>
    </row>
    <row r="273" spans="1:7" s="2" customFormat="1" ht="15" customHeight="1" x14ac:dyDescent="0.2">
      <c r="A273" s="72" t="s">
        <v>355</v>
      </c>
      <c r="B273" s="23" t="s">
        <v>23</v>
      </c>
      <c r="C273" s="23" t="s">
        <v>17</v>
      </c>
      <c r="D273" s="23" t="s">
        <v>5</v>
      </c>
      <c r="E273" s="23" t="s">
        <v>450</v>
      </c>
      <c r="F273" s="23" t="s">
        <v>356</v>
      </c>
      <c r="G273" s="95">
        <v>153.6</v>
      </c>
    </row>
    <row r="274" spans="1:7" s="2" customFormat="1" ht="25.5" customHeight="1" x14ac:dyDescent="0.2">
      <c r="A274" s="24" t="s">
        <v>109</v>
      </c>
      <c r="B274" s="23" t="s">
        <v>23</v>
      </c>
      <c r="C274" s="23" t="s">
        <v>17</v>
      </c>
      <c r="D274" s="23" t="s">
        <v>5</v>
      </c>
      <c r="E274" s="23" t="s">
        <v>457</v>
      </c>
      <c r="F274" s="23"/>
      <c r="G274" s="95">
        <f>G275</f>
        <v>831</v>
      </c>
    </row>
    <row r="275" spans="1:7" s="2" customFormat="1" ht="24" x14ac:dyDescent="0.2">
      <c r="A275" s="26" t="s">
        <v>108</v>
      </c>
      <c r="B275" s="23" t="s">
        <v>23</v>
      </c>
      <c r="C275" s="23" t="s">
        <v>17</v>
      </c>
      <c r="D275" s="23" t="s">
        <v>5</v>
      </c>
      <c r="E275" s="23" t="s">
        <v>457</v>
      </c>
      <c r="F275" s="23" t="s">
        <v>107</v>
      </c>
      <c r="G275" s="95">
        <f>G276</f>
        <v>831</v>
      </c>
    </row>
    <row r="276" spans="1:7" s="2" customFormat="1" ht="12.75" customHeight="1" x14ac:dyDescent="0.2">
      <c r="A276" s="72" t="s">
        <v>355</v>
      </c>
      <c r="B276" s="23" t="s">
        <v>23</v>
      </c>
      <c r="C276" s="23" t="s">
        <v>17</v>
      </c>
      <c r="D276" s="23" t="s">
        <v>5</v>
      </c>
      <c r="E276" s="23" t="s">
        <v>457</v>
      </c>
      <c r="F276" s="23" t="s">
        <v>356</v>
      </c>
      <c r="G276" s="95">
        <v>831</v>
      </c>
    </row>
    <row r="277" spans="1:7" s="2" customFormat="1" ht="16.5" hidden="1" customHeight="1" x14ac:dyDescent="0.2">
      <c r="A277" s="24" t="s">
        <v>362</v>
      </c>
      <c r="B277" s="23" t="s">
        <v>23</v>
      </c>
      <c r="C277" s="23" t="s">
        <v>17</v>
      </c>
      <c r="D277" s="23" t="s">
        <v>5</v>
      </c>
      <c r="E277" s="23" t="s">
        <v>451</v>
      </c>
      <c r="F277" s="27"/>
      <c r="G277" s="95">
        <f>G278</f>
        <v>0</v>
      </c>
    </row>
    <row r="278" spans="1:7" s="2" customFormat="1" ht="16.5" hidden="1" customHeight="1" x14ac:dyDescent="0.2">
      <c r="A278" s="72" t="s">
        <v>108</v>
      </c>
      <c r="B278" s="23" t="s">
        <v>23</v>
      </c>
      <c r="C278" s="23" t="s">
        <v>17</v>
      </c>
      <c r="D278" s="23" t="s">
        <v>5</v>
      </c>
      <c r="E278" s="23" t="s">
        <v>451</v>
      </c>
      <c r="F278" s="27" t="s">
        <v>107</v>
      </c>
      <c r="G278" s="95">
        <f>G279</f>
        <v>0</v>
      </c>
    </row>
    <row r="279" spans="1:7" s="2" customFormat="1" ht="15" hidden="1" customHeight="1" x14ac:dyDescent="0.2">
      <c r="A279" s="72" t="s">
        <v>357</v>
      </c>
      <c r="B279" s="23" t="s">
        <v>23</v>
      </c>
      <c r="C279" s="23" t="s">
        <v>17</v>
      </c>
      <c r="D279" s="23" t="s">
        <v>5</v>
      </c>
      <c r="E279" s="23" t="s">
        <v>451</v>
      </c>
      <c r="F279" s="27" t="s">
        <v>356</v>
      </c>
      <c r="G279" s="95"/>
    </row>
    <row r="280" spans="1:7" s="2" customFormat="1" ht="15" customHeight="1" x14ac:dyDescent="0.2">
      <c r="A280" s="72" t="s">
        <v>112</v>
      </c>
      <c r="B280" s="23" t="s">
        <v>23</v>
      </c>
      <c r="C280" s="23" t="s">
        <v>17</v>
      </c>
      <c r="D280" s="23" t="s">
        <v>5</v>
      </c>
      <c r="E280" s="23" t="s">
        <v>458</v>
      </c>
      <c r="F280" s="27"/>
      <c r="G280" s="95">
        <f>G281</f>
        <v>788</v>
      </c>
    </row>
    <row r="281" spans="1:7" s="2" customFormat="1" ht="24" x14ac:dyDescent="0.2">
      <c r="A281" s="26" t="s">
        <v>108</v>
      </c>
      <c r="B281" s="23" t="s">
        <v>23</v>
      </c>
      <c r="C281" s="23" t="s">
        <v>17</v>
      </c>
      <c r="D281" s="23" t="s">
        <v>5</v>
      </c>
      <c r="E281" s="23" t="s">
        <v>458</v>
      </c>
      <c r="F281" s="27" t="s">
        <v>107</v>
      </c>
      <c r="G281" s="95">
        <f>G282</f>
        <v>788</v>
      </c>
    </row>
    <row r="282" spans="1:7" s="2" customFormat="1" ht="15.75" customHeight="1" x14ac:dyDescent="0.2">
      <c r="A282" s="72" t="s">
        <v>355</v>
      </c>
      <c r="B282" s="23" t="s">
        <v>23</v>
      </c>
      <c r="C282" s="23" t="s">
        <v>17</v>
      </c>
      <c r="D282" s="23" t="s">
        <v>5</v>
      </c>
      <c r="E282" s="23" t="s">
        <v>458</v>
      </c>
      <c r="F282" s="27" t="s">
        <v>356</v>
      </c>
      <c r="G282" s="95">
        <v>788</v>
      </c>
    </row>
    <row r="283" spans="1:7" s="2" customFormat="1" ht="12" hidden="1" x14ac:dyDescent="0.2">
      <c r="A283" s="50" t="s">
        <v>191</v>
      </c>
      <c r="B283" s="23" t="s">
        <v>23</v>
      </c>
      <c r="C283" s="23" t="s">
        <v>17</v>
      </c>
      <c r="D283" s="23" t="s">
        <v>5</v>
      </c>
      <c r="E283" s="23" t="s">
        <v>262</v>
      </c>
      <c r="F283" s="27"/>
      <c r="G283" s="95">
        <f>G284</f>
        <v>0</v>
      </c>
    </row>
    <row r="284" spans="1:7" s="2" customFormat="1" ht="12" hidden="1" x14ac:dyDescent="0.2">
      <c r="A284" s="24" t="s">
        <v>190</v>
      </c>
      <c r="B284" s="23" t="s">
        <v>23</v>
      </c>
      <c r="C284" s="23" t="s">
        <v>17</v>
      </c>
      <c r="D284" s="23" t="s">
        <v>5</v>
      </c>
      <c r="E284" s="23" t="s">
        <v>263</v>
      </c>
      <c r="F284" s="27"/>
      <c r="G284" s="95">
        <f>G285</f>
        <v>0</v>
      </c>
    </row>
    <row r="285" spans="1:7" s="2" customFormat="1" ht="12" hidden="1" x14ac:dyDescent="0.2">
      <c r="A285" s="24" t="s">
        <v>123</v>
      </c>
      <c r="B285" s="23" t="s">
        <v>23</v>
      </c>
      <c r="C285" s="23" t="s">
        <v>17</v>
      </c>
      <c r="D285" s="23" t="s">
        <v>5</v>
      </c>
      <c r="E285" s="23" t="s">
        <v>264</v>
      </c>
      <c r="F285" s="27"/>
      <c r="G285" s="95">
        <f>G286</f>
        <v>0</v>
      </c>
    </row>
    <row r="286" spans="1:7" s="2" customFormat="1" ht="24" hidden="1" x14ac:dyDescent="0.2">
      <c r="A286" s="26" t="s">
        <v>108</v>
      </c>
      <c r="B286" s="23" t="s">
        <v>23</v>
      </c>
      <c r="C286" s="23" t="s">
        <v>17</v>
      </c>
      <c r="D286" s="23" t="s">
        <v>5</v>
      </c>
      <c r="E286" s="23" t="s">
        <v>264</v>
      </c>
      <c r="F286" s="27" t="s">
        <v>107</v>
      </c>
      <c r="G286" s="95">
        <f>G287</f>
        <v>0</v>
      </c>
    </row>
    <row r="287" spans="1:7" s="2" customFormat="1" ht="12" hidden="1" x14ac:dyDescent="0.2">
      <c r="A287" s="24" t="s">
        <v>111</v>
      </c>
      <c r="B287" s="23" t="s">
        <v>23</v>
      </c>
      <c r="C287" s="23" t="s">
        <v>17</v>
      </c>
      <c r="D287" s="23" t="s">
        <v>5</v>
      </c>
      <c r="E287" s="23" t="s">
        <v>264</v>
      </c>
      <c r="F287" s="27" t="s">
        <v>110</v>
      </c>
      <c r="G287" s="95"/>
    </row>
    <row r="288" spans="1:7" s="2" customFormat="1" ht="27.75" hidden="1" customHeight="1" x14ac:dyDescent="0.2">
      <c r="A288" s="24" t="s">
        <v>388</v>
      </c>
      <c r="B288" s="23" t="s">
        <v>23</v>
      </c>
      <c r="C288" s="23" t="s">
        <v>17</v>
      </c>
      <c r="D288" s="23" t="s">
        <v>5</v>
      </c>
      <c r="E288" s="23" t="s">
        <v>459</v>
      </c>
      <c r="F288" s="27"/>
      <c r="G288" s="95">
        <f>G289</f>
        <v>0</v>
      </c>
    </row>
    <row r="289" spans="1:7" s="2" customFormat="1" ht="16.5" hidden="1" customHeight="1" x14ac:dyDescent="0.2">
      <c r="A289" s="72" t="s">
        <v>108</v>
      </c>
      <c r="B289" s="23" t="s">
        <v>23</v>
      </c>
      <c r="C289" s="23" t="s">
        <v>17</v>
      </c>
      <c r="D289" s="23" t="s">
        <v>5</v>
      </c>
      <c r="E289" s="23" t="s">
        <v>459</v>
      </c>
      <c r="F289" s="27" t="s">
        <v>107</v>
      </c>
      <c r="G289" s="95">
        <f>G290</f>
        <v>0</v>
      </c>
    </row>
    <row r="290" spans="1:7" s="2" customFormat="1" ht="12" hidden="1" x14ac:dyDescent="0.2">
      <c r="A290" s="72" t="s">
        <v>355</v>
      </c>
      <c r="B290" s="23" t="s">
        <v>23</v>
      </c>
      <c r="C290" s="23" t="s">
        <v>17</v>
      </c>
      <c r="D290" s="23" t="s">
        <v>5</v>
      </c>
      <c r="E290" s="23" t="s">
        <v>459</v>
      </c>
      <c r="F290" s="27" t="s">
        <v>356</v>
      </c>
      <c r="G290" s="95"/>
    </row>
    <row r="291" spans="1:7" s="2" customFormat="1" ht="24" hidden="1" x14ac:dyDescent="0.2">
      <c r="A291" s="24" t="s">
        <v>208</v>
      </c>
      <c r="B291" s="41">
        <v>800</v>
      </c>
      <c r="C291" s="23" t="s">
        <v>17</v>
      </c>
      <c r="D291" s="23" t="s">
        <v>5</v>
      </c>
      <c r="E291" s="23" t="s">
        <v>251</v>
      </c>
      <c r="F291" s="27"/>
      <c r="G291" s="97">
        <f>G292</f>
        <v>0</v>
      </c>
    </row>
    <row r="292" spans="1:7" s="2" customFormat="1" ht="24" hidden="1" x14ac:dyDescent="0.2">
      <c r="A292" s="24" t="s">
        <v>331</v>
      </c>
      <c r="B292" s="41">
        <v>800</v>
      </c>
      <c r="C292" s="23" t="s">
        <v>17</v>
      </c>
      <c r="D292" s="23" t="s">
        <v>5</v>
      </c>
      <c r="E292" s="23" t="s">
        <v>311</v>
      </c>
      <c r="F292" s="27"/>
      <c r="G292" s="97">
        <f>G293</f>
        <v>0</v>
      </c>
    </row>
    <row r="293" spans="1:7" s="2" customFormat="1" ht="12" hidden="1" x14ac:dyDescent="0.2">
      <c r="A293" s="24" t="s">
        <v>345</v>
      </c>
      <c r="B293" s="41">
        <v>800</v>
      </c>
      <c r="C293" s="23" t="s">
        <v>17</v>
      </c>
      <c r="D293" s="23" t="s">
        <v>5</v>
      </c>
      <c r="E293" s="23" t="s">
        <v>344</v>
      </c>
      <c r="F293" s="27"/>
      <c r="G293" s="97">
        <f>G294</f>
        <v>0</v>
      </c>
    </row>
    <row r="294" spans="1:7" s="2" customFormat="1" ht="12" hidden="1" x14ac:dyDescent="0.2">
      <c r="A294" s="28" t="s">
        <v>78</v>
      </c>
      <c r="B294" s="41">
        <v>800</v>
      </c>
      <c r="C294" s="23" t="s">
        <v>17</v>
      </c>
      <c r="D294" s="23" t="s">
        <v>5</v>
      </c>
      <c r="E294" s="23" t="s">
        <v>344</v>
      </c>
      <c r="F294" s="27" t="s">
        <v>107</v>
      </c>
      <c r="G294" s="97">
        <f>G295</f>
        <v>0</v>
      </c>
    </row>
    <row r="295" spans="1:7" s="2" customFormat="1" ht="15.75" hidden="1" customHeight="1" x14ac:dyDescent="0.2">
      <c r="A295" s="28" t="s">
        <v>98</v>
      </c>
      <c r="B295" s="41">
        <v>800</v>
      </c>
      <c r="C295" s="23" t="s">
        <v>17</v>
      </c>
      <c r="D295" s="23" t="s">
        <v>5</v>
      </c>
      <c r="E295" s="23" t="s">
        <v>344</v>
      </c>
      <c r="F295" s="27" t="s">
        <v>356</v>
      </c>
      <c r="G295" s="97"/>
    </row>
    <row r="296" spans="1:7" s="2" customFormat="1" ht="16.5" customHeight="1" x14ac:dyDescent="0.2">
      <c r="A296" s="36" t="s">
        <v>37</v>
      </c>
      <c r="B296" s="43">
        <v>800</v>
      </c>
      <c r="C296" s="43">
        <v>10</v>
      </c>
      <c r="D296" s="18"/>
      <c r="E296" s="18"/>
      <c r="F296" s="18"/>
      <c r="G296" s="94">
        <f>G297+G302+G338</f>
        <v>2424.9</v>
      </c>
    </row>
    <row r="297" spans="1:7" s="2" customFormat="1" ht="15.75" customHeight="1" x14ac:dyDescent="0.2">
      <c r="A297" s="44" t="s">
        <v>87</v>
      </c>
      <c r="B297" s="45">
        <v>800</v>
      </c>
      <c r="C297" s="45">
        <v>10</v>
      </c>
      <c r="D297" s="20" t="s">
        <v>5</v>
      </c>
      <c r="E297" s="20"/>
      <c r="F297" s="20"/>
      <c r="G297" s="96">
        <f>G298</f>
        <v>696</v>
      </c>
    </row>
    <row r="298" spans="1:7" s="2" customFormat="1" ht="15.75" customHeight="1" x14ac:dyDescent="0.2">
      <c r="A298" s="28" t="s">
        <v>158</v>
      </c>
      <c r="B298" s="41">
        <v>800</v>
      </c>
      <c r="C298" s="41">
        <v>10</v>
      </c>
      <c r="D298" s="23" t="s">
        <v>5</v>
      </c>
      <c r="E298" s="23" t="s">
        <v>265</v>
      </c>
      <c r="F298" s="23"/>
      <c r="G298" s="95">
        <f>G299</f>
        <v>696</v>
      </c>
    </row>
    <row r="299" spans="1:7" s="2" customFormat="1" ht="15.75" customHeight="1" x14ac:dyDescent="0.2">
      <c r="A299" s="28" t="s">
        <v>89</v>
      </c>
      <c r="B299" s="41">
        <v>800</v>
      </c>
      <c r="C299" s="41">
        <v>10</v>
      </c>
      <c r="D299" s="23" t="s">
        <v>5</v>
      </c>
      <c r="E299" s="23" t="s">
        <v>266</v>
      </c>
      <c r="F299" s="23"/>
      <c r="G299" s="95">
        <f>G300</f>
        <v>696</v>
      </c>
    </row>
    <row r="300" spans="1:7" s="2" customFormat="1" ht="15.75" customHeight="1" x14ac:dyDescent="0.2">
      <c r="A300" s="28" t="s">
        <v>90</v>
      </c>
      <c r="B300" s="41">
        <v>800</v>
      </c>
      <c r="C300" s="41">
        <v>10</v>
      </c>
      <c r="D300" s="23" t="s">
        <v>5</v>
      </c>
      <c r="E300" s="23" t="s">
        <v>266</v>
      </c>
      <c r="F300" s="23" t="s">
        <v>88</v>
      </c>
      <c r="G300" s="95">
        <f>G301</f>
        <v>696</v>
      </c>
    </row>
    <row r="301" spans="1:7" s="2" customFormat="1" ht="15.75" customHeight="1" x14ac:dyDescent="0.2">
      <c r="A301" s="28" t="s">
        <v>92</v>
      </c>
      <c r="B301" s="41">
        <v>800</v>
      </c>
      <c r="C301" s="41">
        <v>10</v>
      </c>
      <c r="D301" s="23" t="s">
        <v>5</v>
      </c>
      <c r="E301" s="23" t="s">
        <v>266</v>
      </c>
      <c r="F301" s="23" t="s">
        <v>91</v>
      </c>
      <c r="G301" s="95">
        <v>696</v>
      </c>
    </row>
    <row r="302" spans="1:7" s="5" customFormat="1" ht="15.75" customHeight="1" x14ac:dyDescent="0.2">
      <c r="A302" s="44" t="s">
        <v>29</v>
      </c>
      <c r="B302" s="45">
        <v>800</v>
      </c>
      <c r="C302" s="45">
        <v>10</v>
      </c>
      <c r="D302" s="20" t="s">
        <v>7</v>
      </c>
      <c r="E302" s="20"/>
      <c r="F302" s="20"/>
      <c r="G302" s="96">
        <f>G313+G329+G303+G324</f>
        <v>428.7</v>
      </c>
    </row>
    <row r="303" spans="1:7" s="2" customFormat="1" ht="24.75" customHeight="1" x14ac:dyDescent="0.2">
      <c r="A303" s="28" t="s">
        <v>154</v>
      </c>
      <c r="B303" s="41">
        <v>800</v>
      </c>
      <c r="C303" s="41">
        <v>10</v>
      </c>
      <c r="D303" s="23" t="s">
        <v>7</v>
      </c>
      <c r="E303" s="23" t="s">
        <v>267</v>
      </c>
      <c r="F303" s="23"/>
      <c r="G303" s="95">
        <f>G310+G304+G307</f>
        <v>171</v>
      </c>
    </row>
    <row r="304" spans="1:7" s="2" customFormat="1" ht="24" hidden="1" x14ac:dyDescent="0.2">
      <c r="A304" s="28" t="s">
        <v>365</v>
      </c>
      <c r="B304" s="41">
        <v>800</v>
      </c>
      <c r="C304" s="41">
        <v>10</v>
      </c>
      <c r="D304" s="23" t="s">
        <v>7</v>
      </c>
      <c r="E304" s="23" t="s">
        <v>268</v>
      </c>
      <c r="F304" s="23"/>
      <c r="G304" s="95">
        <f>G305</f>
        <v>0</v>
      </c>
    </row>
    <row r="305" spans="1:7" s="2" customFormat="1" ht="12" hidden="1" x14ac:dyDescent="0.2">
      <c r="A305" s="28" t="s">
        <v>90</v>
      </c>
      <c r="B305" s="41">
        <v>800</v>
      </c>
      <c r="C305" s="41">
        <v>10</v>
      </c>
      <c r="D305" s="23" t="s">
        <v>7</v>
      </c>
      <c r="E305" s="23" t="s">
        <v>268</v>
      </c>
      <c r="F305" s="23" t="s">
        <v>88</v>
      </c>
      <c r="G305" s="95">
        <f>G306</f>
        <v>0</v>
      </c>
    </row>
    <row r="306" spans="1:7" s="2" customFormat="1" ht="15" hidden="1" customHeight="1" x14ac:dyDescent="0.2">
      <c r="A306" s="28" t="s">
        <v>95</v>
      </c>
      <c r="B306" s="41">
        <v>800</v>
      </c>
      <c r="C306" s="41">
        <v>10</v>
      </c>
      <c r="D306" s="23" t="s">
        <v>7</v>
      </c>
      <c r="E306" s="23" t="s">
        <v>268</v>
      </c>
      <c r="F306" s="23" t="s">
        <v>94</v>
      </c>
      <c r="G306" s="95"/>
    </row>
    <row r="307" spans="1:7" s="2" customFormat="1" ht="12" hidden="1" x14ac:dyDescent="0.2">
      <c r="A307" s="28" t="s">
        <v>199</v>
      </c>
      <c r="B307" s="41">
        <v>800</v>
      </c>
      <c r="C307" s="41">
        <v>10</v>
      </c>
      <c r="D307" s="23" t="s">
        <v>7</v>
      </c>
      <c r="E307" s="108" t="s">
        <v>364</v>
      </c>
      <c r="F307" s="23"/>
      <c r="G307" s="95">
        <f>G308</f>
        <v>0</v>
      </c>
    </row>
    <row r="308" spans="1:7" s="2" customFormat="1" ht="12" hidden="1" x14ac:dyDescent="0.2">
      <c r="A308" s="28" t="s">
        <v>90</v>
      </c>
      <c r="B308" s="41">
        <v>800</v>
      </c>
      <c r="C308" s="41">
        <v>10</v>
      </c>
      <c r="D308" s="23" t="s">
        <v>7</v>
      </c>
      <c r="E308" s="108" t="s">
        <v>364</v>
      </c>
      <c r="F308" s="23" t="s">
        <v>198</v>
      </c>
      <c r="G308" s="95">
        <f>G309</f>
        <v>0</v>
      </c>
    </row>
    <row r="309" spans="1:7" s="2" customFormat="1" ht="17.25" hidden="1" customHeight="1" x14ac:dyDescent="0.2">
      <c r="A309" s="28" t="s">
        <v>95</v>
      </c>
      <c r="B309" s="41">
        <v>800</v>
      </c>
      <c r="C309" s="41">
        <v>10</v>
      </c>
      <c r="D309" s="23" t="s">
        <v>7</v>
      </c>
      <c r="E309" s="108" t="s">
        <v>364</v>
      </c>
      <c r="F309" s="23" t="s">
        <v>94</v>
      </c>
      <c r="G309" s="95"/>
    </row>
    <row r="310" spans="1:7" s="2" customFormat="1" ht="17.25" customHeight="1" x14ac:dyDescent="0.2">
      <c r="A310" s="28" t="s">
        <v>147</v>
      </c>
      <c r="B310" s="41">
        <v>800</v>
      </c>
      <c r="C310" s="41">
        <v>10</v>
      </c>
      <c r="D310" s="23" t="s">
        <v>7</v>
      </c>
      <c r="E310" s="108" t="s">
        <v>350</v>
      </c>
      <c r="F310" s="23"/>
      <c r="G310" s="95">
        <f>G311</f>
        <v>171</v>
      </c>
    </row>
    <row r="311" spans="1:7" s="2" customFormat="1" ht="14.45" customHeight="1" x14ac:dyDescent="0.2">
      <c r="A311" s="28" t="s">
        <v>90</v>
      </c>
      <c r="B311" s="41">
        <v>800</v>
      </c>
      <c r="C311" s="41">
        <v>10</v>
      </c>
      <c r="D311" s="23" t="s">
        <v>7</v>
      </c>
      <c r="E311" s="108" t="s">
        <v>350</v>
      </c>
      <c r="F311" s="23" t="s">
        <v>88</v>
      </c>
      <c r="G311" s="95">
        <f>G312</f>
        <v>171</v>
      </c>
    </row>
    <row r="312" spans="1:7" s="2" customFormat="1" ht="19.5" customHeight="1" x14ac:dyDescent="0.2">
      <c r="A312" s="28" t="s">
        <v>95</v>
      </c>
      <c r="B312" s="41">
        <v>800</v>
      </c>
      <c r="C312" s="41">
        <v>10</v>
      </c>
      <c r="D312" s="23" t="s">
        <v>7</v>
      </c>
      <c r="E312" s="108" t="s">
        <v>350</v>
      </c>
      <c r="F312" s="23" t="s">
        <v>94</v>
      </c>
      <c r="G312" s="95">
        <v>171</v>
      </c>
    </row>
    <row r="313" spans="1:7" s="2" customFormat="1" ht="24" x14ac:dyDescent="0.2">
      <c r="A313" s="28" t="s">
        <v>146</v>
      </c>
      <c r="B313" s="41">
        <v>800</v>
      </c>
      <c r="C313" s="41">
        <v>10</v>
      </c>
      <c r="D313" s="23" t="s">
        <v>7</v>
      </c>
      <c r="E313" s="23" t="s">
        <v>248</v>
      </c>
      <c r="F313" s="23"/>
      <c r="G313" s="95">
        <f>G314</f>
        <v>135</v>
      </c>
    </row>
    <row r="314" spans="1:7" s="2" customFormat="1" ht="27.75" customHeight="1" x14ac:dyDescent="0.2">
      <c r="A314" s="28" t="s">
        <v>150</v>
      </c>
      <c r="B314" s="41">
        <v>800</v>
      </c>
      <c r="C314" s="41">
        <v>10</v>
      </c>
      <c r="D314" s="23" t="s">
        <v>7</v>
      </c>
      <c r="E314" s="23" t="s">
        <v>269</v>
      </c>
      <c r="F314" s="23"/>
      <c r="G314" s="95">
        <f>G321+G315+G318</f>
        <v>135</v>
      </c>
    </row>
    <row r="315" spans="1:7" s="2" customFormat="1" ht="24" hidden="1" x14ac:dyDescent="0.2">
      <c r="A315" s="28" t="s">
        <v>383</v>
      </c>
      <c r="B315" s="41">
        <v>800</v>
      </c>
      <c r="C315" s="41">
        <v>10</v>
      </c>
      <c r="D315" s="23" t="s">
        <v>7</v>
      </c>
      <c r="E315" s="23" t="s">
        <v>270</v>
      </c>
      <c r="F315" s="23"/>
      <c r="G315" s="95">
        <f>G316</f>
        <v>0</v>
      </c>
    </row>
    <row r="316" spans="1:7" s="2" customFormat="1" ht="12" hidden="1" x14ac:dyDescent="0.2">
      <c r="A316" s="28" t="s">
        <v>90</v>
      </c>
      <c r="B316" s="41">
        <v>800</v>
      </c>
      <c r="C316" s="41">
        <v>10</v>
      </c>
      <c r="D316" s="23" t="s">
        <v>7</v>
      </c>
      <c r="E316" s="23" t="s">
        <v>270</v>
      </c>
      <c r="F316" s="23" t="s">
        <v>198</v>
      </c>
      <c r="G316" s="95">
        <f>G317</f>
        <v>0</v>
      </c>
    </row>
    <row r="317" spans="1:7" s="2" customFormat="1" ht="14.25" hidden="1" customHeight="1" x14ac:dyDescent="0.2">
      <c r="A317" s="28" t="s">
        <v>95</v>
      </c>
      <c r="B317" s="41">
        <v>800</v>
      </c>
      <c r="C317" s="41">
        <v>10</v>
      </c>
      <c r="D317" s="23" t="s">
        <v>7</v>
      </c>
      <c r="E317" s="23" t="s">
        <v>270</v>
      </c>
      <c r="F317" s="23" t="s">
        <v>94</v>
      </c>
      <c r="G317" s="95"/>
    </row>
    <row r="318" spans="1:7" s="2" customFormat="1" ht="27.75" hidden="1" customHeight="1" x14ac:dyDescent="0.2">
      <c r="A318" s="28" t="s">
        <v>382</v>
      </c>
      <c r="B318" s="41">
        <v>800</v>
      </c>
      <c r="C318" s="41">
        <v>10</v>
      </c>
      <c r="D318" s="23" t="s">
        <v>7</v>
      </c>
      <c r="E318" s="23" t="s">
        <v>370</v>
      </c>
      <c r="F318" s="23"/>
      <c r="G318" s="95">
        <f>G319</f>
        <v>0</v>
      </c>
    </row>
    <row r="319" spans="1:7" s="2" customFormat="1" ht="12" hidden="1" x14ac:dyDescent="0.2">
      <c r="A319" s="28" t="s">
        <v>90</v>
      </c>
      <c r="B319" s="41">
        <v>800</v>
      </c>
      <c r="C319" s="41">
        <v>10</v>
      </c>
      <c r="D319" s="23" t="s">
        <v>7</v>
      </c>
      <c r="E319" s="23" t="s">
        <v>370</v>
      </c>
      <c r="F319" s="23" t="s">
        <v>198</v>
      </c>
      <c r="G319" s="95">
        <f>G320</f>
        <v>0</v>
      </c>
    </row>
    <row r="320" spans="1:7" s="2" customFormat="1" ht="15" hidden="1" customHeight="1" x14ac:dyDescent="0.2">
      <c r="A320" s="28" t="s">
        <v>95</v>
      </c>
      <c r="B320" s="41">
        <v>800</v>
      </c>
      <c r="C320" s="41">
        <v>10</v>
      </c>
      <c r="D320" s="23" t="s">
        <v>7</v>
      </c>
      <c r="E320" s="23" t="s">
        <v>370</v>
      </c>
      <c r="F320" s="23" t="s">
        <v>94</v>
      </c>
      <c r="G320" s="95"/>
    </row>
    <row r="321" spans="1:7" s="2" customFormat="1" ht="29.25" customHeight="1" x14ac:dyDescent="0.2">
      <c r="A321" s="28" t="s">
        <v>96</v>
      </c>
      <c r="B321" s="41">
        <v>800</v>
      </c>
      <c r="C321" s="41">
        <v>10</v>
      </c>
      <c r="D321" s="23" t="s">
        <v>7</v>
      </c>
      <c r="E321" s="108" t="s">
        <v>353</v>
      </c>
      <c r="F321" s="23"/>
      <c r="G321" s="95">
        <f>G322</f>
        <v>135</v>
      </c>
    </row>
    <row r="322" spans="1:7" s="2" customFormat="1" ht="17.25" customHeight="1" x14ac:dyDescent="0.2">
      <c r="A322" s="28" t="s">
        <v>90</v>
      </c>
      <c r="B322" s="41">
        <v>800</v>
      </c>
      <c r="C322" s="41">
        <v>10</v>
      </c>
      <c r="D322" s="23" t="s">
        <v>7</v>
      </c>
      <c r="E322" s="108" t="s">
        <v>353</v>
      </c>
      <c r="F322" s="23" t="s">
        <v>88</v>
      </c>
      <c r="G322" s="95">
        <f>G323</f>
        <v>135</v>
      </c>
    </row>
    <row r="323" spans="1:7" s="2" customFormat="1" ht="17.25" customHeight="1" x14ac:dyDescent="0.2">
      <c r="A323" s="28" t="s">
        <v>95</v>
      </c>
      <c r="B323" s="41">
        <v>800</v>
      </c>
      <c r="C323" s="41">
        <v>10</v>
      </c>
      <c r="D323" s="23" t="s">
        <v>7</v>
      </c>
      <c r="E323" s="108" t="s">
        <v>353</v>
      </c>
      <c r="F323" s="23" t="s">
        <v>94</v>
      </c>
      <c r="G323" s="95">
        <v>135</v>
      </c>
    </row>
    <row r="324" spans="1:7" s="2" customFormat="1" ht="24" x14ac:dyDescent="0.2">
      <c r="A324" s="24" t="s">
        <v>425</v>
      </c>
      <c r="B324" s="41">
        <v>800</v>
      </c>
      <c r="C324" s="41">
        <v>10</v>
      </c>
      <c r="D324" s="23" t="s">
        <v>7</v>
      </c>
      <c r="E324" s="108" t="s">
        <v>373</v>
      </c>
      <c r="F324" s="23"/>
      <c r="G324" s="95">
        <f>G325</f>
        <v>31.7</v>
      </c>
    </row>
    <row r="325" spans="1:7" s="2" customFormat="1" ht="24" x14ac:dyDescent="0.2">
      <c r="A325" s="24" t="s">
        <v>427</v>
      </c>
      <c r="B325" s="41">
        <v>800</v>
      </c>
      <c r="C325" s="41">
        <v>10</v>
      </c>
      <c r="D325" s="23" t="s">
        <v>7</v>
      </c>
      <c r="E325" s="108" t="s">
        <v>426</v>
      </c>
      <c r="F325" s="23"/>
      <c r="G325" s="95">
        <f>G326</f>
        <v>31.7</v>
      </c>
    </row>
    <row r="326" spans="1:7" s="2" customFormat="1" ht="27" customHeight="1" x14ac:dyDescent="0.2">
      <c r="A326" s="22" t="s">
        <v>324</v>
      </c>
      <c r="B326" s="41">
        <v>800</v>
      </c>
      <c r="C326" s="41">
        <v>10</v>
      </c>
      <c r="D326" s="23" t="s">
        <v>7</v>
      </c>
      <c r="E326" s="108" t="s">
        <v>441</v>
      </c>
      <c r="F326" s="23"/>
      <c r="G326" s="95">
        <f>G327</f>
        <v>31.7</v>
      </c>
    </row>
    <row r="327" spans="1:7" s="2" customFormat="1" ht="14.25" customHeight="1" x14ac:dyDescent="0.2">
      <c r="A327" s="24" t="s">
        <v>80</v>
      </c>
      <c r="B327" s="41">
        <v>800</v>
      </c>
      <c r="C327" s="41">
        <v>10</v>
      </c>
      <c r="D327" s="23" t="s">
        <v>7</v>
      </c>
      <c r="E327" s="108" t="s">
        <v>441</v>
      </c>
      <c r="F327" s="23" t="s">
        <v>23</v>
      </c>
      <c r="G327" s="95">
        <f>G328</f>
        <v>31.7</v>
      </c>
    </row>
    <row r="328" spans="1:7" s="2" customFormat="1" ht="28.5" customHeight="1" x14ac:dyDescent="0.2">
      <c r="A328" s="24" t="s">
        <v>162</v>
      </c>
      <c r="B328" s="41">
        <v>800</v>
      </c>
      <c r="C328" s="41">
        <v>10</v>
      </c>
      <c r="D328" s="23" t="s">
        <v>7</v>
      </c>
      <c r="E328" s="108" t="s">
        <v>441</v>
      </c>
      <c r="F328" s="23" t="s">
        <v>86</v>
      </c>
      <c r="G328" s="95">
        <v>31.7</v>
      </c>
    </row>
    <row r="329" spans="1:7" s="2" customFormat="1" ht="14.25" customHeight="1" x14ac:dyDescent="0.2">
      <c r="A329" s="28" t="s">
        <v>158</v>
      </c>
      <c r="B329" s="41">
        <v>800</v>
      </c>
      <c r="C329" s="41">
        <v>10</v>
      </c>
      <c r="D329" s="23" t="s">
        <v>7</v>
      </c>
      <c r="E329" s="23" t="s">
        <v>265</v>
      </c>
      <c r="F329" s="23"/>
      <c r="G329" s="95">
        <f>G335+G330</f>
        <v>91</v>
      </c>
    </row>
    <row r="330" spans="1:7" s="2" customFormat="1" ht="26.25" hidden="1" customHeight="1" x14ac:dyDescent="0.2">
      <c r="A330" s="22" t="s">
        <v>324</v>
      </c>
      <c r="B330" s="23" t="s">
        <v>23</v>
      </c>
      <c r="C330" s="23" t="s">
        <v>13</v>
      </c>
      <c r="D330" s="23" t="s">
        <v>7</v>
      </c>
      <c r="E330" s="23" t="s">
        <v>312</v>
      </c>
      <c r="F330" s="23"/>
      <c r="G330" s="95">
        <f>G331+G333</f>
        <v>0</v>
      </c>
    </row>
    <row r="331" spans="1:7" s="2" customFormat="1" ht="12" hidden="1" x14ac:dyDescent="0.2">
      <c r="A331" s="28" t="s">
        <v>90</v>
      </c>
      <c r="B331" s="23" t="s">
        <v>23</v>
      </c>
      <c r="C331" s="23" t="s">
        <v>13</v>
      </c>
      <c r="D331" s="23" t="s">
        <v>7</v>
      </c>
      <c r="E331" s="23" t="s">
        <v>312</v>
      </c>
      <c r="F331" s="23" t="s">
        <v>88</v>
      </c>
      <c r="G331" s="95">
        <f>G332</f>
        <v>0</v>
      </c>
    </row>
    <row r="332" spans="1:7" s="2" customFormat="1" ht="12" hidden="1" x14ac:dyDescent="0.2">
      <c r="A332" s="28" t="s">
        <v>95</v>
      </c>
      <c r="B332" s="23" t="s">
        <v>23</v>
      </c>
      <c r="C332" s="23" t="s">
        <v>13</v>
      </c>
      <c r="D332" s="23" t="s">
        <v>7</v>
      </c>
      <c r="E332" s="23" t="s">
        <v>312</v>
      </c>
      <c r="F332" s="23" t="s">
        <v>94</v>
      </c>
      <c r="G332" s="95">
        <v>0</v>
      </c>
    </row>
    <row r="333" spans="1:7" s="2" customFormat="1" ht="12" hidden="1" x14ac:dyDescent="0.2">
      <c r="A333" s="24" t="s">
        <v>80</v>
      </c>
      <c r="B333" s="23" t="s">
        <v>23</v>
      </c>
      <c r="C333" s="23" t="s">
        <v>13</v>
      </c>
      <c r="D333" s="23" t="s">
        <v>7</v>
      </c>
      <c r="E333" s="23" t="s">
        <v>312</v>
      </c>
      <c r="F333" s="23" t="s">
        <v>23</v>
      </c>
      <c r="G333" s="95">
        <f>G334</f>
        <v>0</v>
      </c>
    </row>
    <row r="334" spans="1:7" s="2" customFormat="1" ht="24" hidden="1" x14ac:dyDescent="0.2">
      <c r="A334" s="24" t="s">
        <v>162</v>
      </c>
      <c r="B334" s="23" t="s">
        <v>23</v>
      </c>
      <c r="C334" s="23" t="s">
        <v>13</v>
      </c>
      <c r="D334" s="23" t="s">
        <v>7</v>
      </c>
      <c r="E334" s="23" t="s">
        <v>312</v>
      </c>
      <c r="F334" s="23" t="s">
        <v>86</v>
      </c>
      <c r="G334" s="95"/>
    </row>
    <row r="335" spans="1:7" s="2" customFormat="1" ht="24" x14ac:dyDescent="0.2">
      <c r="A335" s="28" t="s">
        <v>93</v>
      </c>
      <c r="B335" s="41">
        <v>800</v>
      </c>
      <c r="C335" s="41">
        <v>10</v>
      </c>
      <c r="D335" s="23" t="s">
        <v>7</v>
      </c>
      <c r="E335" s="23" t="s">
        <v>271</v>
      </c>
      <c r="F335" s="21"/>
      <c r="G335" s="95">
        <f>G336</f>
        <v>91</v>
      </c>
    </row>
    <row r="336" spans="1:7" s="2" customFormat="1" ht="15" customHeight="1" x14ac:dyDescent="0.2">
      <c r="A336" s="28" t="s">
        <v>90</v>
      </c>
      <c r="B336" s="41">
        <v>800</v>
      </c>
      <c r="C336" s="41">
        <v>10</v>
      </c>
      <c r="D336" s="23" t="s">
        <v>7</v>
      </c>
      <c r="E336" s="23" t="s">
        <v>271</v>
      </c>
      <c r="F336" s="23" t="s">
        <v>88</v>
      </c>
      <c r="G336" s="95">
        <f>G337</f>
        <v>91</v>
      </c>
    </row>
    <row r="337" spans="1:95" s="2" customFormat="1" ht="15" customHeight="1" x14ac:dyDescent="0.2">
      <c r="A337" s="28" t="s">
        <v>92</v>
      </c>
      <c r="B337" s="41">
        <v>800</v>
      </c>
      <c r="C337" s="41">
        <v>10</v>
      </c>
      <c r="D337" s="23" t="s">
        <v>7</v>
      </c>
      <c r="E337" s="23" t="s">
        <v>271</v>
      </c>
      <c r="F337" s="23" t="s">
        <v>91</v>
      </c>
      <c r="G337" s="95">
        <v>91</v>
      </c>
    </row>
    <row r="338" spans="1:95" s="67" customFormat="1" ht="15" customHeight="1" x14ac:dyDescent="0.2">
      <c r="A338" s="44" t="s">
        <v>44</v>
      </c>
      <c r="B338" s="45">
        <v>800</v>
      </c>
      <c r="C338" s="45">
        <v>10</v>
      </c>
      <c r="D338" s="20" t="s">
        <v>14</v>
      </c>
      <c r="E338" s="20"/>
      <c r="F338" s="20"/>
      <c r="G338" s="96">
        <f t="shared" ref="G338:G341" si="4">G339</f>
        <v>1300.2</v>
      </c>
    </row>
    <row r="339" spans="1:95" s="2" customFormat="1" ht="14.25" customHeight="1" x14ac:dyDescent="0.2">
      <c r="A339" s="28" t="s">
        <v>158</v>
      </c>
      <c r="B339" s="41">
        <v>800</v>
      </c>
      <c r="C339" s="41">
        <v>10</v>
      </c>
      <c r="D339" s="23" t="s">
        <v>14</v>
      </c>
      <c r="E339" s="23" t="s">
        <v>265</v>
      </c>
      <c r="F339" s="23"/>
      <c r="G339" s="95">
        <f>G340+G343</f>
        <v>1300.2</v>
      </c>
    </row>
    <row r="340" spans="1:95" s="2" customFormat="1" ht="24.75" hidden="1" customHeight="1" x14ac:dyDescent="0.2">
      <c r="A340" s="28" t="s">
        <v>321</v>
      </c>
      <c r="B340" s="41">
        <v>800</v>
      </c>
      <c r="C340" s="41">
        <v>10</v>
      </c>
      <c r="D340" s="23" t="s">
        <v>14</v>
      </c>
      <c r="E340" s="23" t="s">
        <v>372</v>
      </c>
      <c r="F340" s="23"/>
      <c r="G340" s="95">
        <f t="shared" si="4"/>
        <v>0</v>
      </c>
    </row>
    <row r="341" spans="1:95" s="2" customFormat="1" ht="24" hidden="1" x14ac:dyDescent="0.2">
      <c r="A341" s="24" t="s">
        <v>197</v>
      </c>
      <c r="B341" s="41">
        <v>800</v>
      </c>
      <c r="C341" s="41">
        <v>10</v>
      </c>
      <c r="D341" s="23" t="s">
        <v>14</v>
      </c>
      <c r="E341" s="23" t="s">
        <v>372</v>
      </c>
      <c r="F341" s="23" t="s">
        <v>192</v>
      </c>
      <c r="G341" s="95">
        <f t="shared" si="4"/>
        <v>0</v>
      </c>
    </row>
    <row r="342" spans="1:95" s="2" customFormat="1" ht="16.5" hidden="1" customHeight="1" x14ac:dyDescent="0.2">
      <c r="A342" s="24" t="s">
        <v>195</v>
      </c>
      <c r="B342" s="41">
        <v>800</v>
      </c>
      <c r="C342" s="41">
        <v>10</v>
      </c>
      <c r="D342" s="23" t="s">
        <v>14</v>
      </c>
      <c r="E342" s="23" t="s">
        <v>372</v>
      </c>
      <c r="F342" s="23" t="s">
        <v>193</v>
      </c>
      <c r="G342" s="95"/>
    </row>
    <row r="343" spans="1:95" s="2" customFormat="1" ht="24" x14ac:dyDescent="0.2">
      <c r="A343" s="22" t="s">
        <v>322</v>
      </c>
      <c r="B343" s="23" t="s">
        <v>23</v>
      </c>
      <c r="C343" s="23" t="s">
        <v>13</v>
      </c>
      <c r="D343" s="23" t="s">
        <v>14</v>
      </c>
      <c r="E343" s="23" t="s">
        <v>472</v>
      </c>
      <c r="F343" s="23"/>
      <c r="G343" s="95">
        <f>G344</f>
        <v>1300.2</v>
      </c>
    </row>
    <row r="344" spans="1:95" s="2" customFormat="1" ht="28.5" customHeight="1" x14ac:dyDescent="0.2">
      <c r="A344" s="24" t="s">
        <v>197</v>
      </c>
      <c r="B344" s="23" t="s">
        <v>23</v>
      </c>
      <c r="C344" s="23" t="s">
        <v>13</v>
      </c>
      <c r="D344" s="23" t="s">
        <v>14</v>
      </c>
      <c r="E344" s="23" t="s">
        <v>472</v>
      </c>
      <c r="F344" s="23" t="s">
        <v>192</v>
      </c>
      <c r="G344" s="95">
        <f>G345</f>
        <v>1300.2</v>
      </c>
    </row>
    <row r="345" spans="1:95" s="2" customFormat="1" ht="16.5" customHeight="1" x14ac:dyDescent="0.2">
      <c r="A345" s="24" t="s">
        <v>195</v>
      </c>
      <c r="B345" s="23" t="s">
        <v>23</v>
      </c>
      <c r="C345" s="23" t="s">
        <v>13</v>
      </c>
      <c r="D345" s="23" t="s">
        <v>14</v>
      </c>
      <c r="E345" s="23" t="s">
        <v>472</v>
      </c>
      <c r="F345" s="23" t="s">
        <v>193</v>
      </c>
      <c r="G345" s="95">
        <v>1300.2</v>
      </c>
    </row>
    <row r="346" spans="1:95" s="2" customFormat="1" ht="16.5" customHeight="1" x14ac:dyDescent="0.2">
      <c r="A346" s="17" t="s">
        <v>33</v>
      </c>
      <c r="B346" s="18" t="s">
        <v>23</v>
      </c>
      <c r="C346" s="18" t="s">
        <v>51</v>
      </c>
      <c r="D346" s="18"/>
      <c r="E346" s="18"/>
      <c r="F346" s="18"/>
      <c r="G346" s="99">
        <f>G347+G356</f>
        <v>220</v>
      </c>
    </row>
    <row r="347" spans="1:95" s="2" customFormat="1" ht="16.5" customHeight="1" x14ac:dyDescent="0.2">
      <c r="A347" s="44" t="s">
        <v>64</v>
      </c>
      <c r="B347" s="20" t="s">
        <v>23</v>
      </c>
      <c r="C347" s="20" t="s">
        <v>51</v>
      </c>
      <c r="D347" s="20" t="s">
        <v>5</v>
      </c>
      <c r="E347" s="20"/>
      <c r="F347" s="20"/>
      <c r="G347" s="98">
        <f>G348</f>
        <v>160</v>
      </c>
    </row>
    <row r="348" spans="1:95" s="2" customFormat="1" ht="36" x14ac:dyDescent="0.2">
      <c r="A348" s="28" t="s">
        <v>155</v>
      </c>
      <c r="B348" s="23" t="s">
        <v>23</v>
      </c>
      <c r="C348" s="23" t="s">
        <v>51</v>
      </c>
      <c r="D348" s="23" t="s">
        <v>5</v>
      </c>
      <c r="E348" s="23" t="s">
        <v>258</v>
      </c>
      <c r="F348" s="23"/>
      <c r="G348" s="97">
        <f>G349</f>
        <v>160</v>
      </c>
    </row>
    <row r="349" spans="1:95" s="11" customFormat="1" ht="15.75" customHeight="1" x14ac:dyDescent="0.2">
      <c r="A349" s="28" t="s">
        <v>156</v>
      </c>
      <c r="B349" s="23" t="s">
        <v>23</v>
      </c>
      <c r="C349" s="23" t="s">
        <v>51</v>
      </c>
      <c r="D349" s="23" t="s">
        <v>5</v>
      </c>
      <c r="E349" s="23" t="s">
        <v>272</v>
      </c>
      <c r="F349" s="23"/>
      <c r="G349" s="97">
        <f>G350</f>
        <v>160</v>
      </c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  <c r="AB349" s="56"/>
      <c r="AC349" s="56"/>
      <c r="AD349" s="56"/>
      <c r="AE349" s="56"/>
      <c r="AF349" s="56"/>
      <c r="AG349" s="56"/>
      <c r="AH349" s="56"/>
      <c r="AI349" s="56"/>
      <c r="AJ349" s="56"/>
      <c r="AK349" s="56"/>
      <c r="AL349" s="56"/>
      <c r="AM349" s="56"/>
      <c r="AN349" s="56"/>
      <c r="AO349" s="56"/>
      <c r="AP349" s="56"/>
      <c r="AQ349" s="56"/>
      <c r="AR349" s="56"/>
      <c r="AS349" s="56"/>
      <c r="AT349" s="56"/>
      <c r="AU349" s="56"/>
      <c r="AV349" s="56"/>
      <c r="AW349" s="56"/>
      <c r="AX349" s="56"/>
      <c r="AY349" s="56"/>
      <c r="AZ349" s="56"/>
      <c r="BA349" s="56"/>
      <c r="BB349" s="56"/>
      <c r="BC349" s="56"/>
      <c r="BD349" s="56"/>
      <c r="BE349" s="56"/>
      <c r="BF349" s="56"/>
      <c r="BG349" s="56"/>
      <c r="BH349" s="56"/>
      <c r="BI349" s="56"/>
      <c r="BJ349" s="56"/>
      <c r="BK349" s="56"/>
      <c r="BL349" s="56"/>
      <c r="BM349" s="56"/>
      <c r="BN349" s="56"/>
      <c r="BO349" s="56"/>
      <c r="BP349" s="56"/>
      <c r="BQ349" s="56"/>
      <c r="BR349" s="56"/>
      <c r="BS349" s="56"/>
      <c r="BT349" s="56"/>
      <c r="BU349" s="56"/>
      <c r="BV349" s="56"/>
      <c r="BW349" s="56"/>
      <c r="BX349" s="56"/>
      <c r="BY349" s="56"/>
      <c r="BZ349" s="56"/>
      <c r="CA349" s="56"/>
      <c r="CB349" s="56"/>
      <c r="CC349" s="56"/>
      <c r="CD349" s="56"/>
      <c r="CE349" s="56"/>
      <c r="CF349" s="56"/>
      <c r="CG349" s="56"/>
      <c r="CH349" s="56"/>
      <c r="CI349" s="56"/>
      <c r="CJ349" s="56"/>
      <c r="CK349" s="56"/>
      <c r="CL349" s="56"/>
      <c r="CM349" s="56"/>
      <c r="CN349" s="56"/>
      <c r="CO349" s="56"/>
      <c r="CP349" s="56"/>
      <c r="CQ349" s="56"/>
    </row>
    <row r="350" spans="1:95" s="11" customFormat="1" ht="16.5" customHeight="1" x14ac:dyDescent="0.2">
      <c r="A350" s="28" t="s">
        <v>97</v>
      </c>
      <c r="B350" s="23" t="s">
        <v>23</v>
      </c>
      <c r="C350" s="23" t="s">
        <v>51</v>
      </c>
      <c r="D350" s="23" t="s">
        <v>5</v>
      </c>
      <c r="E350" s="23" t="s">
        <v>273</v>
      </c>
      <c r="F350" s="23"/>
      <c r="G350" s="97">
        <f>G354+G351</f>
        <v>160</v>
      </c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  <c r="AB350" s="56"/>
      <c r="AC350" s="56"/>
      <c r="AD350" s="56"/>
      <c r="AE350" s="56"/>
      <c r="AF350" s="56"/>
      <c r="AG350" s="56"/>
      <c r="AH350" s="56"/>
      <c r="AI350" s="56"/>
      <c r="AJ350" s="56"/>
      <c r="AK350" s="56"/>
      <c r="AL350" s="56"/>
      <c r="AM350" s="56"/>
      <c r="AN350" s="56"/>
      <c r="AO350" s="56"/>
      <c r="AP350" s="56"/>
      <c r="AQ350" s="56"/>
      <c r="AR350" s="56"/>
      <c r="AS350" s="56"/>
      <c r="AT350" s="56"/>
      <c r="AU350" s="56"/>
      <c r="AV350" s="56"/>
      <c r="AW350" s="56"/>
      <c r="AX350" s="56"/>
      <c r="AY350" s="56"/>
      <c r="AZ350" s="56"/>
      <c r="BA350" s="56"/>
      <c r="BB350" s="56"/>
      <c r="BC350" s="56"/>
      <c r="BD350" s="56"/>
      <c r="BE350" s="56"/>
      <c r="BF350" s="56"/>
      <c r="BG350" s="56"/>
      <c r="BH350" s="56"/>
      <c r="BI350" s="56"/>
      <c r="BJ350" s="56"/>
      <c r="BK350" s="56"/>
      <c r="BL350" s="56"/>
      <c r="BM350" s="56"/>
      <c r="BN350" s="56"/>
      <c r="BO350" s="56"/>
      <c r="BP350" s="56"/>
      <c r="BQ350" s="56"/>
      <c r="BR350" s="56"/>
      <c r="BS350" s="56"/>
      <c r="BT350" s="56"/>
      <c r="BU350" s="56"/>
      <c r="BV350" s="56"/>
      <c r="BW350" s="56"/>
      <c r="BX350" s="56"/>
      <c r="BY350" s="56"/>
      <c r="BZ350" s="56"/>
      <c r="CA350" s="56"/>
      <c r="CB350" s="56"/>
      <c r="CC350" s="56"/>
      <c r="CD350" s="56"/>
      <c r="CE350" s="56"/>
      <c r="CF350" s="56"/>
      <c r="CG350" s="56"/>
      <c r="CH350" s="56"/>
      <c r="CI350" s="56"/>
      <c r="CJ350" s="56"/>
      <c r="CK350" s="56"/>
      <c r="CL350" s="56"/>
      <c r="CM350" s="56"/>
      <c r="CN350" s="56"/>
      <c r="CO350" s="56"/>
      <c r="CP350" s="56"/>
      <c r="CQ350" s="56"/>
    </row>
    <row r="351" spans="1:95" s="11" customFormat="1" ht="24.75" hidden="1" customHeight="1" x14ac:dyDescent="0.2">
      <c r="A351" s="24" t="s">
        <v>70</v>
      </c>
      <c r="B351" s="23" t="s">
        <v>23</v>
      </c>
      <c r="C351" s="23" t="s">
        <v>51</v>
      </c>
      <c r="D351" s="23" t="s">
        <v>5</v>
      </c>
      <c r="E351" s="23" t="s">
        <v>273</v>
      </c>
      <c r="F351" s="23" t="s">
        <v>69</v>
      </c>
      <c r="G351" s="97">
        <f>G352+G353</f>
        <v>0</v>
      </c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  <c r="AB351" s="56"/>
      <c r="AC351" s="56"/>
      <c r="AD351" s="56"/>
      <c r="AE351" s="56"/>
      <c r="AF351" s="56"/>
      <c r="AG351" s="56"/>
      <c r="AH351" s="56"/>
      <c r="AI351" s="56"/>
      <c r="AJ351" s="56"/>
      <c r="AK351" s="56"/>
      <c r="AL351" s="56"/>
      <c r="AM351" s="56"/>
      <c r="AN351" s="56"/>
      <c r="AO351" s="56"/>
      <c r="AP351" s="56"/>
      <c r="AQ351" s="56"/>
      <c r="AR351" s="56"/>
      <c r="AS351" s="56"/>
      <c r="AT351" s="56"/>
      <c r="AU351" s="56"/>
      <c r="AV351" s="56"/>
      <c r="AW351" s="56"/>
      <c r="AX351" s="56"/>
      <c r="AY351" s="56"/>
      <c r="AZ351" s="56"/>
      <c r="BA351" s="56"/>
      <c r="BB351" s="56"/>
      <c r="BC351" s="56"/>
      <c r="BD351" s="56"/>
      <c r="BE351" s="56"/>
      <c r="BF351" s="56"/>
      <c r="BG351" s="56"/>
      <c r="BH351" s="56"/>
      <c r="BI351" s="56"/>
      <c r="BJ351" s="56"/>
      <c r="BK351" s="56"/>
      <c r="BL351" s="56"/>
      <c r="BM351" s="56"/>
      <c r="BN351" s="56"/>
      <c r="BO351" s="56"/>
      <c r="BP351" s="56"/>
      <c r="BQ351" s="56"/>
      <c r="BR351" s="56"/>
      <c r="BS351" s="56"/>
      <c r="BT351" s="56"/>
      <c r="BU351" s="56"/>
      <c r="BV351" s="56"/>
      <c r="BW351" s="56"/>
      <c r="BX351" s="56"/>
      <c r="BY351" s="56"/>
      <c r="BZ351" s="56"/>
      <c r="CA351" s="56"/>
      <c r="CB351" s="56"/>
      <c r="CC351" s="56"/>
      <c r="CD351" s="56"/>
      <c r="CE351" s="56"/>
      <c r="CF351" s="56"/>
      <c r="CG351" s="56"/>
      <c r="CH351" s="56"/>
      <c r="CI351" s="56"/>
      <c r="CJ351" s="56"/>
      <c r="CK351" s="56"/>
      <c r="CL351" s="56"/>
      <c r="CM351" s="56"/>
      <c r="CN351" s="56"/>
      <c r="CO351" s="56"/>
      <c r="CP351" s="56"/>
      <c r="CQ351" s="56"/>
    </row>
    <row r="352" spans="1:95" s="11" customFormat="1" ht="14.25" hidden="1" x14ac:dyDescent="0.2">
      <c r="A352" s="24" t="s">
        <v>85</v>
      </c>
      <c r="B352" s="23" t="s">
        <v>23</v>
      </c>
      <c r="C352" s="23" t="s">
        <v>51</v>
      </c>
      <c r="D352" s="23" t="s">
        <v>5</v>
      </c>
      <c r="E352" s="23" t="s">
        <v>273</v>
      </c>
      <c r="F352" s="23" t="s">
        <v>84</v>
      </c>
      <c r="G352" s="97">
        <v>0</v>
      </c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  <c r="AB352" s="56"/>
      <c r="AC352" s="56"/>
      <c r="AD352" s="56"/>
      <c r="AE352" s="56"/>
      <c r="AF352" s="56"/>
      <c r="AG352" s="56"/>
      <c r="AH352" s="56"/>
      <c r="AI352" s="56"/>
      <c r="AJ352" s="56"/>
      <c r="AK352" s="56"/>
      <c r="AL352" s="56"/>
      <c r="AM352" s="56"/>
      <c r="AN352" s="56"/>
      <c r="AO352" s="56"/>
      <c r="AP352" s="56"/>
      <c r="AQ352" s="56"/>
      <c r="AR352" s="56"/>
      <c r="AS352" s="56"/>
      <c r="AT352" s="56"/>
      <c r="AU352" s="56"/>
      <c r="AV352" s="56"/>
      <c r="AW352" s="56"/>
      <c r="AX352" s="56"/>
      <c r="AY352" s="56"/>
      <c r="AZ352" s="56"/>
      <c r="BA352" s="56"/>
      <c r="BB352" s="56"/>
      <c r="BC352" s="56"/>
      <c r="BD352" s="56"/>
      <c r="BE352" s="56"/>
      <c r="BF352" s="56"/>
      <c r="BG352" s="56"/>
      <c r="BH352" s="56"/>
      <c r="BI352" s="56"/>
      <c r="BJ352" s="56"/>
      <c r="BK352" s="56"/>
      <c r="BL352" s="56"/>
      <c r="BM352" s="56"/>
      <c r="BN352" s="56"/>
      <c r="BO352" s="56"/>
      <c r="BP352" s="56"/>
      <c r="BQ352" s="56"/>
      <c r="BR352" s="56"/>
      <c r="BS352" s="56"/>
      <c r="BT352" s="56"/>
      <c r="BU352" s="56"/>
      <c r="BV352" s="56"/>
      <c r="BW352" s="56"/>
      <c r="BX352" s="56"/>
      <c r="BY352" s="56"/>
      <c r="BZ352" s="56"/>
      <c r="CA352" s="56"/>
      <c r="CB352" s="56"/>
      <c r="CC352" s="56"/>
      <c r="CD352" s="56"/>
      <c r="CE352" s="56"/>
      <c r="CF352" s="56"/>
      <c r="CG352" s="56"/>
      <c r="CH352" s="56"/>
      <c r="CI352" s="56"/>
      <c r="CJ352" s="56"/>
      <c r="CK352" s="56"/>
      <c r="CL352" s="56"/>
      <c r="CM352" s="56"/>
      <c r="CN352" s="56"/>
      <c r="CO352" s="56"/>
      <c r="CP352" s="56"/>
      <c r="CQ352" s="56"/>
    </row>
    <row r="353" spans="1:95" s="11" customFormat="1" ht="17.25" hidden="1" customHeight="1" x14ac:dyDescent="0.2">
      <c r="A353" s="24" t="s">
        <v>72</v>
      </c>
      <c r="B353" s="23" t="s">
        <v>23</v>
      </c>
      <c r="C353" s="23" t="s">
        <v>51</v>
      </c>
      <c r="D353" s="23" t="s">
        <v>5</v>
      </c>
      <c r="E353" s="23" t="s">
        <v>273</v>
      </c>
      <c r="F353" s="23" t="s">
        <v>71</v>
      </c>
      <c r="G353" s="97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  <c r="AB353" s="56"/>
      <c r="AC353" s="56"/>
      <c r="AD353" s="56"/>
      <c r="AE353" s="56"/>
      <c r="AF353" s="56"/>
      <c r="AG353" s="56"/>
      <c r="AH353" s="56"/>
      <c r="AI353" s="56"/>
      <c r="AJ353" s="56"/>
      <c r="AK353" s="56"/>
      <c r="AL353" s="56"/>
      <c r="AM353" s="56"/>
      <c r="AN353" s="56"/>
      <c r="AO353" s="56"/>
      <c r="AP353" s="56"/>
      <c r="AQ353" s="56"/>
      <c r="AR353" s="56"/>
      <c r="AS353" s="56"/>
      <c r="AT353" s="56"/>
      <c r="AU353" s="56"/>
      <c r="AV353" s="56"/>
      <c r="AW353" s="56"/>
      <c r="AX353" s="56"/>
      <c r="AY353" s="56"/>
      <c r="AZ353" s="56"/>
      <c r="BA353" s="56"/>
      <c r="BB353" s="56"/>
      <c r="BC353" s="56"/>
      <c r="BD353" s="56"/>
      <c r="BE353" s="56"/>
      <c r="BF353" s="56"/>
      <c r="BG353" s="56"/>
      <c r="BH353" s="56"/>
      <c r="BI353" s="56"/>
      <c r="BJ353" s="56"/>
      <c r="BK353" s="56"/>
      <c r="BL353" s="56"/>
      <c r="BM353" s="56"/>
      <c r="BN353" s="56"/>
      <c r="BO353" s="56"/>
      <c r="BP353" s="56"/>
      <c r="BQ353" s="56"/>
      <c r="BR353" s="56"/>
      <c r="BS353" s="56"/>
      <c r="BT353" s="56"/>
      <c r="BU353" s="56"/>
      <c r="BV353" s="56"/>
      <c r="BW353" s="56"/>
      <c r="BX353" s="56"/>
      <c r="BY353" s="56"/>
      <c r="BZ353" s="56"/>
      <c r="CA353" s="56"/>
      <c r="CB353" s="56"/>
      <c r="CC353" s="56"/>
      <c r="CD353" s="56"/>
      <c r="CE353" s="56"/>
      <c r="CF353" s="56"/>
      <c r="CG353" s="56"/>
      <c r="CH353" s="56"/>
      <c r="CI353" s="56"/>
      <c r="CJ353" s="56"/>
      <c r="CK353" s="56"/>
      <c r="CL353" s="56"/>
      <c r="CM353" s="56"/>
      <c r="CN353" s="56"/>
      <c r="CO353" s="56"/>
      <c r="CP353" s="56"/>
      <c r="CQ353" s="56"/>
    </row>
    <row r="354" spans="1:95" s="11" customFormat="1" ht="17.25" customHeight="1" x14ac:dyDescent="0.2">
      <c r="A354" s="71" t="s">
        <v>78</v>
      </c>
      <c r="B354" s="23" t="s">
        <v>23</v>
      </c>
      <c r="C354" s="23" t="s">
        <v>51</v>
      </c>
      <c r="D354" s="23" t="s">
        <v>5</v>
      </c>
      <c r="E354" s="23" t="s">
        <v>273</v>
      </c>
      <c r="F354" s="23" t="s">
        <v>76</v>
      </c>
      <c r="G354" s="97">
        <f>G355</f>
        <v>160</v>
      </c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  <c r="AB354" s="56"/>
      <c r="AC354" s="56"/>
      <c r="AD354" s="56"/>
      <c r="AE354" s="56"/>
      <c r="AF354" s="56"/>
      <c r="AG354" s="56"/>
      <c r="AH354" s="56"/>
      <c r="AI354" s="56"/>
      <c r="AJ354" s="56"/>
      <c r="AK354" s="56"/>
      <c r="AL354" s="56"/>
      <c r="AM354" s="56"/>
      <c r="AN354" s="56"/>
      <c r="AO354" s="56"/>
      <c r="AP354" s="56"/>
      <c r="AQ354" s="56"/>
      <c r="AR354" s="56"/>
      <c r="AS354" s="56"/>
      <c r="AT354" s="56"/>
      <c r="AU354" s="56"/>
      <c r="AV354" s="56"/>
      <c r="AW354" s="56"/>
      <c r="AX354" s="56"/>
      <c r="AY354" s="56"/>
      <c r="AZ354" s="56"/>
      <c r="BA354" s="56"/>
      <c r="BB354" s="56"/>
      <c r="BC354" s="56"/>
      <c r="BD354" s="56"/>
      <c r="BE354" s="56"/>
      <c r="BF354" s="56"/>
      <c r="BG354" s="56"/>
      <c r="BH354" s="56"/>
      <c r="BI354" s="56"/>
      <c r="BJ354" s="56"/>
      <c r="BK354" s="56"/>
      <c r="BL354" s="56"/>
      <c r="BM354" s="56"/>
      <c r="BN354" s="56"/>
      <c r="BO354" s="56"/>
      <c r="BP354" s="56"/>
      <c r="BQ354" s="56"/>
      <c r="BR354" s="56"/>
      <c r="BS354" s="56"/>
      <c r="BT354" s="56"/>
      <c r="BU354" s="56"/>
      <c r="BV354" s="56"/>
      <c r="BW354" s="56"/>
      <c r="BX354" s="56"/>
      <c r="BY354" s="56"/>
      <c r="BZ354" s="56"/>
      <c r="CA354" s="56"/>
      <c r="CB354" s="56"/>
      <c r="CC354" s="56"/>
      <c r="CD354" s="56"/>
      <c r="CE354" s="56"/>
      <c r="CF354" s="56"/>
      <c r="CG354" s="56"/>
      <c r="CH354" s="56"/>
      <c r="CI354" s="56"/>
      <c r="CJ354" s="56"/>
      <c r="CK354" s="56"/>
      <c r="CL354" s="56"/>
      <c r="CM354" s="56"/>
      <c r="CN354" s="56"/>
      <c r="CO354" s="56"/>
      <c r="CP354" s="56"/>
      <c r="CQ354" s="56"/>
    </row>
    <row r="355" spans="1:95" s="11" customFormat="1" ht="17.25" customHeight="1" x14ac:dyDescent="0.2">
      <c r="A355" s="71" t="s">
        <v>98</v>
      </c>
      <c r="B355" s="23" t="s">
        <v>23</v>
      </c>
      <c r="C355" s="23" t="s">
        <v>51</v>
      </c>
      <c r="D355" s="23" t="s">
        <v>5</v>
      </c>
      <c r="E355" s="23" t="s">
        <v>273</v>
      </c>
      <c r="F355" s="23" t="s">
        <v>77</v>
      </c>
      <c r="G355" s="97">
        <v>160</v>
      </c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  <c r="AB355" s="56"/>
      <c r="AC355" s="56"/>
      <c r="AD355" s="56"/>
      <c r="AE355" s="56"/>
      <c r="AF355" s="56"/>
      <c r="AG355" s="56"/>
      <c r="AH355" s="56"/>
      <c r="AI355" s="56"/>
      <c r="AJ355" s="56"/>
      <c r="AK355" s="56"/>
      <c r="AL355" s="56"/>
      <c r="AM355" s="56"/>
      <c r="AN355" s="56"/>
      <c r="AO355" s="56"/>
      <c r="AP355" s="56"/>
      <c r="AQ355" s="56"/>
      <c r="AR355" s="56"/>
      <c r="AS355" s="56"/>
      <c r="AT355" s="56"/>
      <c r="AU355" s="56"/>
      <c r="AV355" s="56"/>
      <c r="AW355" s="56"/>
      <c r="AX355" s="56"/>
      <c r="AY355" s="56"/>
      <c r="AZ355" s="56"/>
      <c r="BA355" s="56"/>
      <c r="BB355" s="56"/>
      <c r="BC355" s="56"/>
      <c r="BD355" s="56"/>
      <c r="BE355" s="56"/>
      <c r="BF355" s="56"/>
      <c r="BG355" s="56"/>
      <c r="BH355" s="56"/>
      <c r="BI355" s="56"/>
      <c r="BJ355" s="56"/>
      <c r="BK355" s="56"/>
      <c r="BL355" s="56"/>
      <c r="BM355" s="56"/>
      <c r="BN355" s="56"/>
      <c r="BO355" s="56"/>
      <c r="BP355" s="56"/>
      <c r="BQ355" s="56"/>
      <c r="BR355" s="56"/>
      <c r="BS355" s="56"/>
      <c r="BT355" s="56"/>
      <c r="BU355" s="56"/>
      <c r="BV355" s="56"/>
      <c r="BW355" s="56"/>
      <c r="BX355" s="56"/>
      <c r="BY355" s="56"/>
      <c r="BZ355" s="56"/>
      <c r="CA355" s="56"/>
      <c r="CB355" s="56"/>
      <c r="CC355" s="56"/>
      <c r="CD355" s="56"/>
      <c r="CE355" s="56"/>
      <c r="CF355" s="56"/>
      <c r="CG355" s="56"/>
      <c r="CH355" s="56"/>
      <c r="CI355" s="56"/>
      <c r="CJ355" s="56"/>
      <c r="CK355" s="56"/>
      <c r="CL355" s="56"/>
      <c r="CM355" s="56"/>
      <c r="CN355" s="56"/>
      <c r="CO355" s="56"/>
      <c r="CP355" s="56"/>
      <c r="CQ355" s="56"/>
    </row>
    <row r="356" spans="1:95" s="5" customFormat="1" ht="14.25" customHeight="1" x14ac:dyDescent="0.2">
      <c r="A356" s="44" t="s">
        <v>53</v>
      </c>
      <c r="B356" s="20" t="s">
        <v>23</v>
      </c>
      <c r="C356" s="20" t="s">
        <v>51</v>
      </c>
      <c r="D356" s="20" t="s">
        <v>6</v>
      </c>
      <c r="E356" s="20"/>
      <c r="F356" s="20"/>
      <c r="G356" s="98">
        <f>G357</f>
        <v>60</v>
      </c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  <c r="AD356" s="58"/>
      <c r="AE356" s="58"/>
      <c r="AF356" s="58"/>
      <c r="AG356" s="58"/>
      <c r="AH356" s="58"/>
      <c r="AI356" s="58"/>
      <c r="AJ356" s="58"/>
      <c r="AK356" s="58"/>
      <c r="AL356" s="58"/>
      <c r="AM356" s="58"/>
      <c r="AN356" s="58"/>
      <c r="AO356" s="58"/>
      <c r="AP356" s="58"/>
      <c r="AQ356" s="58"/>
      <c r="AR356" s="58"/>
      <c r="AS356" s="58"/>
      <c r="AT356" s="58"/>
      <c r="AU356" s="58"/>
      <c r="AV356" s="58"/>
      <c r="AW356" s="58"/>
      <c r="AX356" s="58"/>
      <c r="AY356" s="58"/>
      <c r="AZ356" s="58"/>
      <c r="BA356" s="58"/>
      <c r="BB356" s="58"/>
      <c r="BC356" s="58"/>
      <c r="BD356" s="58"/>
      <c r="BE356" s="58"/>
      <c r="BF356" s="58"/>
      <c r="BG356" s="58"/>
      <c r="BH356" s="58"/>
      <c r="BI356" s="58"/>
      <c r="BJ356" s="58"/>
      <c r="BK356" s="58"/>
      <c r="BL356" s="58"/>
      <c r="BM356" s="58"/>
      <c r="BN356" s="58"/>
      <c r="BO356" s="58"/>
      <c r="BP356" s="58"/>
      <c r="BQ356" s="58"/>
      <c r="BR356" s="58"/>
      <c r="BS356" s="58"/>
      <c r="BT356" s="58"/>
      <c r="BU356" s="58"/>
      <c r="BV356" s="58"/>
      <c r="BW356" s="58"/>
      <c r="BX356" s="58"/>
      <c r="BY356" s="58"/>
      <c r="BZ356" s="58"/>
      <c r="CA356" s="58"/>
      <c r="CB356" s="58"/>
      <c r="CC356" s="58"/>
      <c r="CD356" s="58"/>
      <c r="CE356" s="58"/>
      <c r="CF356" s="58"/>
      <c r="CG356" s="58"/>
      <c r="CH356" s="58"/>
      <c r="CI356" s="58"/>
      <c r="CJ356" s="58"/>
      <c r="CK356" s="58"/>
      <c r="CL356" s="58"/>
      <c r="CM356" s="58"/>
      <c r="CN356" s="58"/>
      <c r="CO356" s="58"/>
      <c r="CP356" s="58"/>
      <c r="CQ356" s="58"/>
    </row>
    <row r="357" spans="1:95" s="2" customFormat="1" ht="36" x14ac:dyDescent="0.2">
      <c r="A357" s="28" t="s">
        <v>155</v>
      </c>
      <c r="B357" s="23" t="s">
        <v>23</v>
      </c>
      <c r="C357" s="23" t="s">
        <v>51</v>
      </c>
      <c r="D357" s="23" t="s">
        <v>6</v>
      </c>
      <c r="E357" s="23" t="s">
        <v>258</v>
      </c>
      <c r="F357" s="23"/>
      <c r="G357" s="97">
        <f>G358</f>
        <v>60</v>
      </c>
    </row>
    <row r="358" spans="1:95" s="11" customFormat="1" ht="14.25" customHeight="1" x14ac:dyDescent="0.2">
      <c r="A358" s="28" t="s">
        <v>156</v>
      </c>
      <c r="B358" s="23" t="s">
        <v>23</v>
      </c>
      <c r="C358" s="23" t="s">
        <v>51</v>
      </c>
      <c r="D358" s="23" t="s">
        <v>6</v>
      </c>
      <c r="E358" s="23" t="s">
        <v>272</v>
      </c>
      <c r="F358" s="23"/>
      <c r="G358" s="97">
        <f>G364+G359</f>
        <v>60</v>
      </c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  <c r="AB358" s="56"/>
      <c r="AC358" s="56"/>
      <c r="AD358" s="56"/>
      <c r="AE358" s="56"/>
      <c r="AF358" s="56"/>
      <c r="AG358" s="56"/>
      <c r="AH358" s="56"/>
      <c r="AI358" s="56"/>
      <c r="AJ358" s="56"/>
      <c r="AK358" s="56"/>
      <c r="AL358" s="56"/>
      <c r="AM358" s="56"/>
      <c r="AN358" s="56"/>
      <c r="AO358" s="56"/>
      <c r="AP358" s="56"/>
      <c r="AQ358" s="56"/>
      <c r="AR358" s="56"/>
      <c r="AS358" s="56"/>
      <c r="AT358" s="56"/>
      <c r="AU358" s="56"/>
      <c r="AV358" s="56"/>
      <c r="AW358" s="56"/>
      <c r="AX358" s="56"/>
      <c r="AY358" s="56"/>
      <c r="AZ358" s="56"/>
      <c r="BA358" s="56"/>
      <c r="BB358" s="56"/>
      <c r="BC358" s="56"/>
      <c r="BD358" s="56"/>
      <c r="BE358" s="56"/>
      <c r="BF358" s="56"/>
      <c r="BG358" s="56"/>
      <c r="BH358" s="56"/>
      <c r="BI358" s="56"/>
      <c r="BJ358" s="56"/>
      <c r="BK358" s="56"/>
      <c r="BL358" s="56"/>
      <c r="BM358" s="56"/>
      <c r="BN358" s="56"/>
      <c r="BO358" s="56"/>
      <c r="BP358" s="56"/>
      <c r="BQ358" s="56"/>
      <c r="BR358" s="56"/>
      <c r="BS358" s="56"/>
      <c r="BT358" s="56"/>
      <c r="BU358" s="56"/>
      <c r="BV358" s="56"/>
      <c r="BW358" s="56"/>
      <c r="BX358" s="56"/>
      <c r="BY358" s="56"/>
      <c r="BZ358" s="56"/>
      <c r="CA358" s="56"/>
      <c r="CB358" s="56"/>
      <c r="CC358" s="56"/>
      <c r="CD358" s="56"/>
      <c r="CE358" s="56"/>
      <c r="CF358" s="56"/>
      <c r="CG358" s="56"/>
      <c r="CH358" s="56"/>
      <c r="CI358" s="56"/>
      <c r="CJ358" s="56"/>
      <c r="CK358" s="56"/>
      <c r="CL358" s="56"/>
      <c r="CM358" s="56"/>
      <c r="CN358" s="56"/>
      <c r="CO358" s="56"/>
      <c r="CP358" s="56"/>
      <c r="CQ358" s="56"/>
    </row>
    <row r="359" spans="1:95" s="11" customFormat="1" ht="15.75" hidden="1" customHeight="1" x14ac:dyDescent="0.2">
      <c r="A359" s="28" t="s">
        <v>204</v>
      </c>
      <c r="B359" s="23" t="s">
        <v>23</v>
      </c>
      <c r="C359" s="23" t="s">
        <v>51</v>
      </c>
      <c r="D359" s="23" t="s">
        <v>6</v>
      </c>
      <c r="E359" s="23" t="s">
        <v>274</v>
      </c>
      <c r="F359" s="23"/>
      <c r="G359" s="97">
        <f>G362+G360</f>
        <v>0</v>
      </c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  <c r="AB359" s="56"/>
      <c r="AC359" s="56"/>
      <c r="AD359" s="56"/>
      <c r="AE359" s="56"/>
      <c r="AF359" s="56"/>
      <c r="AG359" s="56"/>
      <c r="AH359" s="56"/>
      <c r="AI359" s="56"/>
      <c r="AJ359" s="56"/>
      <c r="AK359" s="56"/>
      <c r="AL359" s="56"/>
      <c r="AM359" s="56"/>
      <c r="AN359" s="56"/>
      <c r="AO359" s="56"/>
      <c r="AP359" s="56"/>
      <c r="AQ359" s="56"/>
      <c r="AR359" s="56"/>
      <c r="AS359" s="56"/>
      <c r="AT359" s="56"/>
      <c r="AU359" s="56"/>
      <c r="AV359" s="56"/>
      <c r="AW359" s="56"/>
      <c r="AX359" s="56"/>
      <c r="AY359" s="56"/>
      <c r="AZ359" s="56"/>
      <c r="BA359" s="56"/>
      <c r="BB359" s="56"/>
      <c r="BC359" s="56"/>
      <c r="BD359" s="56"/>
      <c r="BE359" s="56"/>
      <c r="BF359" s="56"/>
      <c r="BG359" s="56"/>
      <c r="BH359" s="56"/>
      <c r="BI359" s="56"/>
      <c r="BJ359" s="56"/>
      <c r="BK359" s="56"/>
      <c r="BL359" s="56"/>
      <c r="BM359" s="56"/>
      <c r="BN359" s="56"/>
      <c r="BO359" s="56"/>
      <c r="BP359" s="56"/>
      <c r="BQ359" s="56"/>
      <c r="BR359" s="56"/>
      <c r="BS359" s="56"/>
      <c r="BT359" s="56"/>
      <c r="BU359" s="56"/>
      <c r="BV359" s="56"/>
      <c r="BW359" s="56"/>
      <c r="BX359" s="56"/>
      <c r="BY359" s="56"/>
      <c r="BZ359" s="56"/>
      <c r="CA359" s="56"/>
      <c r="CB359" s="56"/>
      <c r="CC359" s="56"/>
      <c r="CD359" s="56"/>
      <c r="CE359" s="56"/>
      <c r="CF359" s="56"/>
      <c r="CG359" s="56"/>
      <c r="CH359" s="56"/>
      <c r="CI359" s="56"/>
      <c r="CJ359" s="56"/>
      <c r="CK359" s="56"/>
      <c r="CL359" s="56"/>
      <c r="CM359" s="56"/>
      <c r="CN359" s="56"/>
      <c r="CO359" s="56"/>
      <c r="CP359" s="56"/>
      <c r="CQ359" s="56"/>
    </row>
    <row r="360" spans="1:95" s="11" customFormat="1" ht="28.5" hidden="1" customHeight="1" x14ac:dyDescent="0.2">
      <c r="A360" s="24" t="s">
        <v>70</v>
      </c>
      <c r="B360" s="23" t="s">
        <v>23</v>
      </c>
      <c r="C360" s="23" t="s">
        <v>51</v>
      </c>
      <c r="D360" s="23" t="s">
        <v>6</v>
      </c>
      <c r="E360" s="23" t="s">
        <v>274</v>
      </c>
      <c r="F360" s="23" t="s">
        <v>69</v>
      </c>
      <c r="G360" s="97">
        <f>G361</f>
        <v>0</v>
      </c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  <c r="AC360" s="56"/>
      <c r="AD360" s="56"/>
      <c r="AE360" s="56"/>
      <c r="AF360" s="56"/>
      <c r="AG360" s="56"/>
      <c r="AH360" s="56"/>
      <c r="AI360" s="56"/>
      <c r="AJ360" s="56"/>
      <c r="AK360" s="56"/>
      <c r="AL360" s="56"/>
      <c r="AM360" s="56"/>
      <c r="AN360" s="56"/>
      <c r="AO360" s="56"/>
      <c r="AP360" s="56"/>
      <c r="AQ360" s="56"/>
      <c r="AR360" s="56"/>
      <c r="AS360" s="56"/>
      <c r="AT360" s="56"/>
      <c r="AU360" s="56"/>
      <c r="AV360" s="56"/>
      <c r="AW360" s="56"/>
      <c r="AX360" s="56"/>
      <c r="AY360" s="56"/>
      <c r="AZ360" s="56"/>
      <c r="BA360" s="56"/>
      <c r="BB360" s="56"/>
      <c r="BC360" s="56"/>
      <c r="BD360" s="56"/>
      <c r="BE360" s="56"/>
      <c r="BF360" s="56"/>
      <c r="BG360" s="56"/>
      <c r="BH360" s="56"/>
      <c r="BI360" s="56"/>
      <c r="BJ360" s="56"/>
      <c r="BK360" s="56"/>
      <c r="BL360" s="56"/>
      <c r="BM360" s="56"/>
      <c r="BN360" s="56"/>
      <c r="BO360" s="56"/>
      <c r="BP360" s="56"/>
      <c r="BQ360" s="56"/>
      <c r="BR360" s="56"/>
      <c r="BS360" s="56"/>
      <c r="BT360" s="56"/>
      <c r="BU360" s="56"/>
      <c r="BV360" s="56"/>
      <c r="BW360" s="56"/>
      <c r="BX360" s="56"/>
      <c r="BY360" s="56"/>
      <c r="BZ360" s="56"/>
      <c r="CA360" s="56"/>
      <c r="CB360" s="56"/>
      <c r="CC360" s="56"/>
      <c r="CD360" s="56"/>
      <c r="CE360" s="56"/>
      <c r="CF360" s="56"/>
      <c r="CG360" s="56"/>
      <c r="CH360" s="56"/>
      <c r="CI360" s="56"/>
      <c r="CJ360" s="56"/>
      <c r="CK360" s="56"/>
      <c r="CL360" s="56"/>
      <c r="CM360" s="56"/>
      <c r="CN360" s="56"/>
      <c r="CO360" s="56"/>
      <c r="CP360" s="56"/>
      <c r="CQ360" s="56"/>
    </row>
    <row r="361" spans="1:95" s="11" customFormat="1" ht="14.25" hidden="1" x14ac:dyDescent="0.2">
      <c r="A361" s="24" t="s">
        <v>72</v>
      </c>
      <c r="B361" s="23" t="s">
        <v>23</v>
      </c>
      <c r="C361" s="23" t="s">
        <v>51</v>
      </c>
      <c r="D361" s="23" t="s">
        <v>6</v>
      </c>
      <c r="E361" s="23" t="s">
        <v>274</v>
      </c>
      <c r="F361" s="23" t="s">
        <v>71</v>
      </c>
      <c r="G361" s="97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  <c r="AC361" s="56"/>
      <c r="AD361" s="56"/>
      <c r="AE361" s="56"/>
      <c r="AF361" s="56"/>
      <c r="AG361" s="56"/>
      <c r="AH361" s="56"/>
      <c r="AI361" s="56"/>
      <c r="AJ361" s="56"/>
      <c r="AK361" s="56"/>
      <c r="AL361" s="56"/>
      <c r="AM361" s="56"/>
      <c r="AN361" s="56"/>
      <c r="AO361" s="56"/>
      <c r="AP361" s="56"/>
      <c r="AQ361" s="56"/>
      <c r="AR361" s="56"/>
      <c r="AS361" s="56"/>
      <c r="AT361" s="56"/>
      <c r="AU361" s="56"/>
      <c r="AV361" s="56"/>
      <c r="AW361" s="56"/>
      <c r="AX361" s="56"/>
      <c r="AY361" s="56"/>
      <c r="AZ361" s="56"/>
      <c r="BA361" s="56"/>
      <c r="BB361" s="56"/>
      <c r="BC361" s="56"/>
      <c r="BD361" s="56"/>
      <c r="BE361" s="56"/>
      <c r="BF361" s="56"/>
      <c r="BG361" s="56"/>
      <c r="BH361" s="56"/>
      <c r="BI361" s="56"/>
      <c r="BJ361" s="56"/>
      <c r="BK361" s="56"/>
      <c r="BL361" s="56"/>
      <c r="BM361" s="56"/>
      <c r="BN361" s="56"/>
      <c r="BO361" s="56"/>
      <c r="BP361" s="56"/>
      <c r="BQ361" s="56"/>
      <c r="BR361" s="56"/>
      <c r="BS361" s="56"/>
      <c r="BT361" s="56"/>
      <c r="BU361" s="56"/>
      <c r="BV361" s="56"/>
      <c r="BW361" s="56"/>
      <c r="BX361" s="56"/>
      <c r="BY361" s="56"/>
      <c r="BZ361" s="56"/>
      <c r="CA361" s="56"/>
      <c r="CB361" s="56"/>
      <c r="CC361" s="56"/>
      <c r="CD361" s="56"/>
      <c r="CE361" s="56"/>
      <c r="CF361" s="56"/>
      <c r="CG361" s="56"/>
      <c r="CH361" s="56"/>
      <c r="CI361" s="56"/>
      <c r="CJ361" s="56"/>
      <c r="CK361" s="56"/>
      <c r="CL361" s="56"/>
      <c r="CM361" s="56"/>
      <c r="CN361" s="56"/>
      <c r="CO361" s="56"/>
      <c r="CP361" s="56"/>
      <c r="CQ361" s="56"/>
    </row>
    <row r="362" spans="1:95" s="11" customFormat="1" ht="14.25" hidden="1" x14ac:dyDescent="0.2">
      <c r="A362" s="71" t="s">
        <v>78</v>
      </c>
      <c r="B362" s="23" t="s">
        <v>23</v>
      </c>
      <c r="C362" s="23" t="s">
        <v>51</v>
      </c>
      <c r="D362" s="23" t="s">
        <v>6</v>
      </c>
      <c r="E362" s="23" t="s">
        <v>274</v>
      </c>
      <c r="F362" s="23" t="s">
        <v>76</v>
      </c>
      <c r="G362" s="97">
        <f>G363</f>
        <v>0</v>
      </c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  <c r="AB362" s="56"/>
      <c r="AC362" s="56"/>
      <c r="AD362" s="56"/>
      <c r="AE362" s="56"/>
      <c r="AF362" s="56"/>
      <c r="AG362" s="56"/>
      <c r="AH362" s="56"/>
      <c r="AI362" s="56"/>
      <c r="AJ362" s="56"/>
      <c r="AK362" s="56"/>
      <c r="AL362" s="56"/>
      <c r="AM362" s="56"/>
      <c r="AN362" s="56"/>
      <c r="AO362" s="56"/>
      <c r="AP362" s="56"/>
      <c r="AQ362" s="56"/>
      <c r="AR362" s="56"/>
      <c r="AS362" s="56"/>
      <c r="AT362" s="56"/>
      <c r="AU362" s="56"/>
      <c r="AV362" s="56"/>
      <c r="AW362" s="56"/>
      <c r="AX362" s="56"/>
      <c r="AY362" s="56"/>
      <c r="AZ362" s="56"/>
      <c r="BA362" s="56"/>
      <c r="BB362" s="56"/>
      <c r="BC362" s="56"/>
      <c r="BD362" s="56"/>
      <c r="BE362" s="56"/>
      <c r="BF362" s="56"/>
      <c r="BG362" s="56"/>
      <c r="BH362" s="56"/>
      <c r="BI362" s="56"/>
      <c r="BJ362" s="56"/>
      <c r="BK362" s="56"/>
      <c r="BL362" s="56"/>
      <c r="BM362" s="56"/>
      <c r="BN362" s="56"/>
      <c r="BO362" s="56"/>
      <c r="BP362" s="56"/>
      <c r="BQ362" s="56"/>
      <c r="BR362" s="56"/>
      <c r="BS362" s="56"/>
      <c r="BT362" s="56"/>
      <c r="BU362" s="56"/>
      <c r="BV362" s="56"/>
      <c r="BW362" s="56"/>
      <c r="BX362" s="56"/>
      <c r="BY362" s="56"/>
      <c r="BZ362" s="56"/>
      <c r="CA362" s="56"/>
      <c r="CB362" s="56"/>
      <c r="CC362" s="56"/>
      <c r="CD362" s="56"/>
      <c r="CE362" s="56"/>
      <c r="CF362" s="56"/>
      <c r="CG362" s="56"/>
      <c r="CH362" s="56"/>
      <c r="CI362" s="56"/>
      <c r="CJ362" s="56"/>
      <c r="CK362" s="56"/>
      <c r="CL362" s="56"/>
      <c r="CM362" s="56"/>
      <c r="CN362" s="56"/>
      <c r="CO362" s="56"/>
      <c r="CP362" s="56"/>
      <c r="CQ362" s="56"/>
    </row>
    <row r="363" spans="1:95" s="11" customFormat="1" ht="15.75" hidden="1" customHeight="1" x14ac:dyDescent="0.2">
      <c r="A363" s="71" t="s">
        <v>98</v>
      </c>
      <c r="B363" s="23" t="s">
        <v>23</v>
      </c>
      <c r="C363" s="23" t="s">
        <v>51</v>
      </c>
      <c r="D363" s="23" t="s">
        <v>6</v>
      </c>
      <c r="E363" s="23" t="s">
        <v>274</v>
      </c>
      <c r="F363" s="23" t="s">
        <v>77</v>
      </c>
      <c r="G363" s="97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  <c r="AB363" s="56"/>
      <c r="AC363" s="56"/>
      <c r="AD363" s="56"/>
      <c r="AE363" s="56"/>
      <c r="AF363" s="56"/>
      <c r="AG363" s="56"/>
      <c r="AH363" s="56"/>
      <c r="AI363" s="56"/>
      <c r="AJ363" s="56"/>
      <c r="AK363" s="56"/>
      <c r="AL363" s="56"/>
      <c r="AM363" s="56"/>
      <c r="AN363" s="56"/>
      <c r="AO363" s="56"/>
      <c r="AP363" s="56"/>
      <c r="AQ363" s="56"/>
      <c r="AR363" s="56"/>
      <c r="AS363" s="56"/>
      <c r="AT363" s="56"/>
      <c r="AU363" s="56"/>
      <c r="AV363" s="56"/>
      <c r="AW363" s="56"/>
      <c r="AX363" s="56"/>
      <c r="AY363" s="56"/>
      <c r="AZ363" s="56"/>
      <c r="BA363" s="56"/>
      <c r="BB363" s="56"/>
      <c r="BC363" s="56"/>
      <c r="BD363" s="56"/>
      <c r="BE363" s="56"/>
      <c r="BF363" s="56"/>
      <c r="BG363" s="56"/>
      <c r="BH363" s="56"/>
      <c r="BI363" s="56"/>
      <c r="BJ363" s="56"/>
      <c r="BK363" s="56"/>
      <c r="BL363" s="56"/>
      <c r="BM363" s="56"/>
      <c r="BN363" s="56"/>
      <c r="BO363" s="56"/>
      <c r="BP363" s="56"/>
      <c r="BQ363" s="56"/>
      <c r="BR363" s="56"/>
      <c r="BS363" s="56"/>
      <c r="BT363" s="56"/>
      <c r="BU363" s="56"/>
      <c r="BV363" s="56"/>
      <c r="BW363" s="56"/>
      <c r="BX363" s="56"/>
      <c r="BY363" s="56"/>
      <c r="BZ363" s="56"/>
      <c r="CA363" s="56"/>
      <c r="CB363" s="56"/>
      <c r="CC363" s="56"/>
      <c r="CD363" s="56"/>
      <c r="CE363" s="56"/>
      <c r="CF363" s="56"/>
      <c r="CG363" s="56"/>
      <c r="CH363" s="56"/>
      <c r="CI363" s="56"/>
      <c r="CJ363" s="56"/>
      <c r="CK363" s="56"/>
      <c r="CL363" s="56"/>
      <c r="CM363" s="56"/>
      <c r="CN363" s="56"/>
      <c r="CO363" s="56"/>
      <c r="CP363" s="56"/>
      <c r="CQ363" s="56"/>
    </row>
    <row r="364" spans="1:95" s="11" customFormat="1" ht="13.5" customHeight="1" x14ac:dyDescent="0.2">
      <c r="A364" s="28" t="s">
        <v>97</v>
      </c>
      <c r="B364" s="23" t="s">
        <v>23</v>
      </c>
      <c r="C364" s="23" t="s">
        <v>51</v>
      </c>
      <c r="D364" s="23" t="s">
        <v>6</v>
      </c>
      <c r="E364" s="23" t="s">
        <v>273</v>
      </c>
      <c r="F364" s="23"/>
      <c r="G364" s="97">
        <f>G368+G365</f>
        <v>60</v>
      </c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  <c r="AB364" s="56"/>
      <c r="AC364" s="56"/>
      <c r="AD364" s="56"/>
      <c r="AE364" s="56"/>
      <c r="AF364" s="56"/>
      <c r="AG364" s="56"/>
      <c r="AH364" s="56"/>
      <c r="AI364" s="56"/>
      <c r="AJ364" s="56"/>
      <c r="AK364" s="56"/>
      <c r="AL364" s="56"/>
      <c r="AM364" s="56"/>
      <c r="AN364" s="56"/>
      <c r="AO364" s="56"/>
      <c r="AP364" s="56"/>
      <c r="AQ364" s="56"/>
      <c r="AR364" s="56"/>
      <c r="AS364" s="56"/>
      <c r="AT364" s="56"/>
      <c r="AU364" s="56"/>
      <c r="AV364" s="56"/>
      <c r="AW364" s="56"/>
      <c r="AX364" s="56"/>
      <c r="AY364" s="56"/>
      <c r="AZ364" s="56"/>
      <c r="BA364" s="56"/>
      <c r="BB364" s="56"/>
      <c r="BC364" s="56"/>
      <c r="BD364" s="56"/>
      <c r="BE364" s="56"/>
      <c r="BF364" s="56"/>
      <c r="BG364" s="56"/>
      <c r="BH364" s="56"/>
      <c r="BI364" s="56"/>
      <c r="BJ364" s="56"/>
      <c r="BK364" s="56"/>
      <c r="BL364" s="56"/>
      <c r="BM364" s="56"/>
      <c r="BN364" s="56"/>
      <c r="BO364" s="56"/>
      <c r="BP364" s="56"/>
      <c r="BQ364" s="56"/>
      <c r="BR364" s="56"/>
      <c r="BS364" s="56"/>
      <c r="BT364" s="56"/>
      <c r="BU364" s="56"/>
      <c r="BV364" s="56"/>
      <c r="BW364" s="56"/>
      <c r="BX364" s="56"/>
      <c r="BY364" s="56"/>
      <c r="BZ364" s="56"/>
      <c r="CA364" s="56"/>
      <c r="CB364" s="56"/>
      <c r="CC364" s="56"/>
      <c r="CD364" s="56"/>
      <c r="CE364" s="56"/>
      <c r="CF364" s="56"/>
      <c r="CG364" s="56"/>
      <c r="CH364" s="56"/>
      <c r="CI364" s="56"/>
      <c r="CJ364" s="56"/>
      <c r="CK364" s="56"/>
      <c r="CL364" s="56"/>
      <c r="CM364" s="56"/>
      <c r="CN364" s="56"/>
      <c r="CO364" s="56"/>
      <c r="CP364" s="56"/>
      <c r="CQ364" s="56"/>
    </row>
    <row r="365" spans="1:95" s="11" customFormat="1" ht="24.75" hidden="1" customHeight="1" x14ac:dyDescent="0.2">
      <c r="A365" s="24" t="s">
        <v>70</v>
      </c>
      <c r="B365" s="23" t="s">
        <v>23</v>
      </c>
      <c r="C365" s="23" t="s">
        <v>51</v>
      </c>
      <c r="D365" s="23" t="s">
        <v>6</v>
      </c>
      <c r="E365" s="23" t="s">
        <v>273</v>
      </c>
      <c r="F365" s="23" t="s">
        <v>69</v>
      </c>
      <c r="G365" s="97">
        <f>G366+G367</f>
        <v>0</v>
      </c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  <c r="AB365" s="56"/>
      <c r="AC365" s="56"/>
      <c r="AD365" s="56"/>
      <c r="AE365" s="56"/>
      <c r="AF365" s="56"/>
      <c r="AG365" s="56"/>
      <c r="AH365" s="56"/>
      <c r="AI365" s="56"/>
      <c r="AJ365" s="56"/>
      <c r="AK365" s="56"/>
      <c r="AL365" s="56"/>
      <c r="AM365" s="56"/>
      <c r="AN365" s="56"/>
      <c r="AO365" s="56"/>
      <c r="AP365" s="56"/>
      <c r="AQ365" s="56"/>
      <c r="AR365" s="56"/>
      <c r="AS365" s="56"/>
      <c r="AT365" s="56"/>
      <c r="AU365" s="56"/>
      <c r="AV365" s="56"/>
      <c r="AW365" s="56"/>
      <c r="AX365" s="56"/>
      <c r="AY365" s="56"/>
      <c r="AZ365" s="56"/>
      <c r="BA365" s="56"/>
      <c r="BB365" s="56"/>
      <c r="BC365" s="56"/>
      <c r="BD365" s="56"/>
      <c r="BE365" s="56"/>
      <c r="BF365" s="56"/>
      <c r="BG365" s="56"/>
      <c r="BH365" s="56"/>
      <c r="BI365" s="56"/>
      <c r="BJ365" s="56"/>
      <c r="BK365" s="56"/>
      <c r="BL365" s="56"/>
      <c r="BM365" s="56"/>
      <c r="BN365" s="56"/>
      <c r="BO365" s="56"/>
      <c r="BP365" s="56"/>
      <c r="BQ365" s="56"/>
      <c r="BR365" s="56"/>
      <c r="BS365" s="56"/>
      <c r="BT365" s="56"/>
      <c r="BU365" s="56"/>
      <c r="BV365" s="56"/>
      <c r="BW365" s="56"/>
      <c r="BX365" s="56"/>
      <c r="BY365" s="56"/>
      <c r="BZ365" s="56"/>
      <c r="CA365" s="56"/>
      <c r="CB365" s="56"/>
      <c r="CC365" s="56"/>
      <c r="CD365" s="56"/>
      <c r="CE365" s="56"/>
      <c r="CF365" s="56"/>
      <c r="CG365" s="56"/>
      <c r="CH365" s="56"/>
      <c r="CI365" s="56"/>
      <c r="CJ365" s="56"/>
      <c r="CK365" s="56"/>
      <c r="CL365" s="56"/>
      <c r="CM365" s="56"/>
      <c r="CN365" s="56"/>
      <c r="CO365" s="56"/>
      <c r="CP365" s="56"/>
      <c r="CQ365" s="56"/>
    </row>
    <row r="366" spans="1:95" s="11" customFormat="1" ht="14.25" hidden="1" x14ac:dyDescent="0.2">
      <c r="A366" s="24" t="s">
        <v>85</v>
      </c>
      <c r="B366" s="23" t="s">
        <v>23</v>
      </c>
      <c r="C366" s="23" t="s">
        <v>51</v>
      </c>
      <c r="D366" s="23" t="s">
        <v>6</v>
      </c>
      <c r="E366" s="23" t="s">
        <v>273</v>
      </c>
      <c r="F366" s="23" t="s">
        <v>84</v>
      </c>
      <c r="G366" s="97">
        <v>0</v>
      </c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  <c r="AB366" s="56"/>
      <c r="AC366" s="56"/>
      <c r="AD366" s="56"/>
      <c r="AE366" s="56"/>
      <c r="AF366" s="56"/>
      <c r="AG366" s="56"/>
      <c r="AH366" s="56"/>
      <c r="AI366" s="56"/>
      <c r="AJ366" s="56"/>
      <c r="AK366" s="56"/>
      <c r="AL366" s="56"/>
      <c r="AM366" s="56"/>
      <c r="AN366" s="56"/>
      <c r="AO366" s="56"/>
      <c r="AP366" s="56"/>
      <c r="AQ366" s="56"/>
      <c r="AR366" s="56"/>
      <c r="AS366" s="56"/>
      <c r="AT366" s="56"/>
      <c r="AU366" s="56"/>
      <c r="AV366" s="56"/>
      <c r="AW366" s="56"/>
      <c r="AX366" s="56"/>
      <c r="AY366" s="56"/>
      <c r="AZ366" s="56"/>
      <c r="BA366" s="56"/>
      <c r="BB366" s="56"/>
      <c r="BC366" s="56"/>
      <c r="BD366" s="56"/>
      <c r="BE366" s="56"/>
      <c r="BF366" s="56"/>
      <c r="BG366" s="56"/>
      <c r="BH366" s="56"/>
      <c r="BI366" s="56"/>
      <c r="BJ366" s="56"/>
      <c r="BK366" s="56"/>
      <c r="BL366" s="56"/>
      <c r="BM366" s="56"/>
      <c r="BN366" s="56"/>
      <c r="BO366" s="56"/>
      <c r="BP366" s="56"/>
      <c r="BQ366" s="56"/>
      <c r="BR366" s="56"/>
      <c r="BS366" s="56"/>
      <c r="BT366" s="56"/>
      <c r="BU366" s="56"/>
      <c r="BV366" s="56"/>
      <c r="BW366" s="56"/>
      <c r="BX366" s="56"/>
      <c r="BY366" s="56"/>
      <c r="BZ366" s="56"/>
      <c r="CA366" s="56"/>
      <c r="CB366" s="56"/>
      <c r="CC366" s="56"/>
      <c r="CD366" s="56"/>
      <c r="CE366" s="56"/>
      <c r="CF366" s="56"/>
      <c r="CG366" s="56"/>
      <c r="CH366" s="56"/>
      <c r="CI366" s="56"/>
      <c r="CJ366" s="56"/>
      <c r="CK366" s="56"/>
      <c r="CL366" s="56"/>
      <c r="CM366" s="56"/>
      <c r="CN366" s="56"/>
      <c r="CO366" s="56"/>
      <c r="CP366" s="56"/>
      <c r="CQ366" s="56"/>
    </row>
    <row r="367" spans="1:95" s="11" customFormat="1" ht="14.25" hidden="1" x14ac:dyDescent="0.2">
      <c r="A367" s="24" t="s">
        <v>72</v>
      </c>
      <c r="B367" s="23" t="s">
        <v>23</v>
      </c>
      <c r="C367" s="23" t="s">
        <v>51</v>
      </c>
      <c r="D367" s="23" t="s">
        <v>6</v>
      </c>
      <c r="E367" s="23" t="s">
        <v>273</v>
      </c>
      <c r="F367" s="23" t="s">
        <v>71</v>
      </c>
      <c r="G367" s="97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  <c r="AB367" s="56"/>
      <c r="AC367" s="56"/>
      <c r="AD367" s="56"/>
      <c r="AE367" s="56"/>
      <c r="AF367" s="56"/>
      <c r="AG367" s="56"/>
      <c r="AH367" s="56"/>
      <c r="AI367" s="56"/>
      <c r="AJ367" s="56"/>
      <c r="AK367" s="56"/>
      <c r="AL367" s="56"/>
      <c r="AM367" s="56"/>
      <c r="AN367" s="56"/>
      <c r="AO367" s="56"/>
      <c r="AP367" s="56"/>
      <c r="AQ367" s="56"/>
      <c r="AR367" s="56"/>
      <c r="AS367" s="56"/>
      <c r="AT367" s="56"/>
      <c r="AU367" s="56"/>
      <c r="AV367" s="56"/>
      <c r="AW367" s="56"/>
      <c r="AX367" s="56"/>
      <c r="AY367" s="56"/>
      <c r="AZ367" s="56"/>
      <c r="BA367" s="56"/>
      <c r="BB367" s="56"/>
      <c r="BC367" s="56"/>
      <c r="BD367" s="56"/>
      <c r="BE367" s="56"/>
      <c r="BF367" s="56"/>
      <c r="BG367" s="56"/>
      <c r="BH367" s="56"/>
      <c r="BI367" s="56"/>
      <c r="BJ367" s="56"/>
      <c r="BK367" s="56"/>
      <c r="BL367" s="56"/>
      <c r="BM367" s="56"/>
      <c r="BN367" s="56"/>
      <c r="BO367" s="56"/>
      <c r="BP367" s="56"/>
      <c r="BQ367" s="56"/>
      <c r="BR367" s="56"/>
      <c r="BS367" s="56"/>
      <c r="BT367" s="56"/>
      <c r="BU367" s="56"/>
      <c r="BV367" s="56"/>
      <c r="BW367" s="56"/>
      <c r="BX367" s="56"/>
      <c r="BY367" s="56"/>
      <c r="BZ367" s="56"/>
      <c r="CA367" s="56"/>
      <c r="CB367" s="56"/>
      <c r="CC367" s="56"/>
      <c r="CD367" s="56"/>
      <c r="CE367" s="56"/>
      <c r="CF367" s="56"/>
      <c r="CG367" s="56"/>
      <c r="CH367" s="56"/>
      <c r="CI367" s="56"/>
      <c r="CJ367" s="56"/>
      <c r="CK367" s="56"/>
      <c r="CL367" s="56"/>
      <c r="CM367" s="56"/>
      <c r="CN367" s="56"/>
      <c r="CO367" s="56"/>
      <c r="CP367" s="56"/>
      <c r="CQ367" s="56"/>
    </row>
    <row r="368" spans="1:95" s="11" customFormat="1" ht="14.25" x14ac:dyDescent="0.2">
      <c r="A368" s="71" t="s">
        <v>78</v>
      </c>
      <c r="B368" s="23" t="s">
        <v>23</v>
      </c>
      <c r="C368" s="23" t="s">
        <v>51</v>
      </c>
      <c r="D368" s="23" t="s">
        <v>6</v>
      </c>
      <c r="E368" s="23" t="s">
        <v>273</v>
      </c>
      <c r="F368" s="23" t="s">
        <v>76</v>
      </c>
      <c r="G368" s="97">
        <f>G369</f>
        <v>60</v>
      </c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  <c r="AB368" s="56"/>
      <c r="AC368" s="56"/>
      <c r="AD368" s="56"/>
      <c r="AE368" s="56"/>
      <c r="AF368" s="56"/>
      <c r="AG368" s="56"/>
      <c r="AH368" s="56"/>
      <c r="AI368" s="56"/>
      <c r="AJ368" s="56"/>
      <c r="AK368" s="56"/>
      <c r="AL368" s="56"/>
      <c r="AM368" s="56"/>
      <c r="AN368" s="56"/>
      <c r="AO368" s="56"/>
      <c r="AP368" s="56"/>
      <c r="AQ368" s="56"/>
      <c r="AR368" s="56"/>
      <c r="AS368" s="56"/>
      <c r="AT368" s="56"/>
      <c r="AU368" s="56"/>
      <c r="AV368" s="56"/>
      <c r="AW368" s="56"/>
      <c r="AX368" s="56"/>
      <c r="AY368" s="56"/>
      <c r="AZ368" s="56"/>
      <c r="BA368" s="56"/>
      <c r="BB368" s="56"/>
      <c r="BC368" s="56"/>
      <c r="BD368" s="56"/>
      <c r="BE368" s="56"/>
      <c r="BF368" s="56"/>
      <c r="BG368" s="56"/>
      <c r="BH368" s="56"/>
      <c r="BI368" s="56"/>
      <c r="BJ368" s="56"/>
      <c r="BK368" s="56"/>
      <c r="BL368" s="56"/>
      <c r="BM368" s="56"/>
      <c r="BN368" s="56"/>
      <c r="BO368" s="56"/>
      <c r="BP368" s="56"/>
      <c r="BQ368" s="56"/>
      <c r="BR368" s="56"/>
      <c r="BS368" s="56"/>
      <c r="BT368" s="56"/>
      <c r="BU368" s="56"/>
      <c r="BV368" s="56"/>
      <c r="BW368" s="56"/>
      <c r="BX368" s="56"/>
      <c r="BY368" s="56"/>
      <c r="BZ368" s="56"/>
      <c r="CA368" s="56"/>
      <c r="CB368" s="56"/>
      <c r="CC368" s="56"/>
      <c r="CD368" s="56"/>
      <c r="CE368" s="56"/>
      <c r="CF368" s="56"/>
      <c r="CG368" s="56"/>
      <c r="CH368" s="56"/>
      <c r="CI368" s="56"/>
      <c r="CJ368" s="56"/>
      <c r="CK368" s="56"/>
      <c r="CL368" s="56"/>
      <c r="CM368" s="56"/>
      <c r="CN368" s="56"/>
      <c r="CO368" s="56"/>
      <c r="CP368" s="56"/>
      <c r="CQ368" s="56"/>
    </row>
    <row r="369" spans="1:95" s="11" customFormat="1" ht="14.25" customHeight="1" x14ac:dyDescent="0.2">
      <c r="A369" s="71" t="s">
        <v>98</v>
      </c>
      <c r="B369" s="23" t="s">
        <v>23</v>
      </c>
      <c r="C369" s="23" t="s">
        <v>51</v>
      </c>
      <c r="D369" s="23" t="s">
        <v>6</v>
      </c>
      <c r="E369" s="23" t="s">
        <v>273</v>
      </c>
      <c r="F369" s="23" t="s">
        <v>77</v>
      </c>
      <c r="G369" s="97">
        <v>60</v>
      </c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  <c r="AB369" s="56"/>
      <c r="AC369" s="56"/>
      <c r="AD369" s="56"/>
      <c r="AE369" s="56"/>
      <c r="AF369" s="56"/>
      <c r="AG369" s="56"/>
      <c r="AH369" s="56"/>
      <c r="AI369" s="56"/>
      <c r="AJ369" s="56"/>
      <c r="AK369" s="56"/>
      <c r="AL369" s="56"/>
      <c r="AM369" s="56"/>
      <c r="AN369" s="56"/>
      <c r="AO369" s="56"/>
      <c r="AP369" s="56"/>
      <c r="AQ369" s="56"/>
      <c r="AR369" s="56"/>
      <c r="AS369" s="56"/>
      <c r="AT369" s="56"/>
      <c r="AU369" s="56"/>
      <c r="AV369" s="56"/>
      <c r="AW369" s="56"/>
      <c r="AX369" s="56"/>
      <c r="AY369" s="56"/>
      <c r="AZ369" s="56"/>
      <c r="BA369" s="56"/>
      <c r="BB369" s="56"/>
      <c r="BC369" s="56"/>
      <c r="BD369" s="56"/>
      <c r="BE369" s="56"/>
      <c r="BF369" s="56"/>
      <c r="BG369" s="56"/>
      <c r="BH369" s="56"/>
      <c r="BI369" s="56"/>
      <c r="BJ369" s="56"/>
      <c r="BK369" s="56"/>
      <c r="BL369" s="56"/>
      <c r="BM369" s="56"/>
      <c r="BN369" s="56"/>
      <c r="BO369" s="56"/>
      <c r="BP369" s="56"/>
      <c r="BQ369" s="56"/>
      <c r="BR369" s="56"/>
      <c r="BS369" s="56"/>
      <c r="BT369" s="56"/>
      <c r="BU369" s="56"/>
      <c r="BV369" s="56"/>
      <c r="BW369" s="56"/>
      <c r="BX369" s="56"/>
      <c r="BY369" s="56"/>
      <c r="BZ369" s="56"/>
      <c r="CA369" s="56"/>
      <c r="CB369" s="56"/>
      <c r="CC369" s="56"/>
      <c r="CD369" s="56"/>
      <c r="CE369" s="56"/>
      <c r="CF369" s="56"/>
      <c r="CG369" s="56"/>
      <c r="CH369" s="56"/>
      <c r="CI369" s="56"/>
      <c r="CJ369" s="56"/>
      <c r="CK369" s="56"/>
      <c r="CL369" s="56"/>
      <c r="CM369" s="56"/>
      <c r="CN369" s="56"/>
      <c r="CO369" s="56"/>
      <c r="CP369" s="56"/>
      <c r="CQ369" s="56"/>
    </row>
    <row r="370" spans="1:95" s="9" customFormat="1" ht="6.75" customHeight="1" x14ac:dyDescent="0.2">
      <c r="A370" s="24"/>
      <c r="B370" s="23"/>
      <c r="C370" s="23"/>
      <c r="D370" s="23"/>
      <c r="E370" s="23"/>
      <c r="F370" s="23"/>
      <c r="G370" s="9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  <c r="V370" s="57"/>
      <c r="W370" s="57"/>
      <c r="X370" s="57"/>
      <c r="Y370" s="57"/>
      <c r="Z370" s="57"/>
      <c r="AA370" s="57"/>
      <c r="AB370" s="57"/>
      <c r="AC370" s="57"/>
      <c r="AD370" s="57"/>
      <c r="AE370" s="57"/>
      <c r="AF370" s="57"/>
      <c r="AG370" s="57"/>
      <c r="AH370" s="57"/>
      <c r="AI370" s="57"/>
      <c r="AJ370" s="57"/>
      <c r="AK370" s="57"/>
      <c r="AL370" s="57"/>
      <c r="AM370" s="57"/>
      <c r="AN370" s="57"/>
      <c r="AO370" s="57"/>
      <c r="AP370" s="57"/>
      <c r="AQ370" s="57"/>
      <c r="AR370" s="57"/>
      <c r="AS370" s="57"/>
      <c r="AT370" s="57"/>
      <c r="AU370" s="57"/>
      <c r="AV370" s="57"/>
      <c r="AW370" s="57"/>
      <c r="AX370" s="57"/>
      <c r="AY370" s="57"/>
      <c r="AZ370" s="57"/>
      <c r="BA370" s="57"/>
      <c r="BB370" s="57"/>
      <c r="BC370" s="57"/>
      <c r="BD370" s="57"/>
      <c r="BE370" s="57"/>
      <c r="BF370" s="57"/>
      <c r="BG370" s="57"/>
      <c r="BH370" s="57"/>
      <c r="BI370" s="57"/>
      <c r="BJ370" s="57"/>
      <c r="BK370" s="57"/>
      <c r="BL370" s="57"/>
      <c r="BM370" s="57"/>
      <c r="BN370" s="57"/>
      <c r="BO370" s="57"/>
      <c r="BP370" s="57"/>
      <c r="BQ370" s="57"/>
      <c r="BR370" s="57"/>
      <c r="BS370" s="57"/>
      <c r="BT370" s="57"/>
      <c r="BU370" s="57"/>
      <c r="BV370" s="57"/>
      <c r="BW370" s="57"/>
      <c r="BX370" s="57"/>
      <c r="BY370" s="57"/>
      <c r="BZ370" s="57"/>
      <c r="CA370" s="57"/>
      <c r="CB370" s="57"/>
      <c r="CC370" s="57"/>
      <c r="CD370" s="57"/>
      <c r="CE370" s="57"/>
      <c r="CF370" s="57"/>
      <c r="CG370" s="57"/>
      <c r="CH370" s="57"/>
      <c r="CI370" s="57"/>
      <c r="CJ370" s="57"/>
      <c r="CK370" s="57"/>
      <c r="CL370" s="57"/>
      <c r="CM370" s="57"/>
      <c r="CN370" s="57"/>
      <c r="CO370" s="57"/>
      <c r="CP370" s="57"/>
      <c r="CQ370" s="57"/>
    </row>
    <row r="371" spans="1:95" s="5" customFormat="1" ht="24" x14ac:dyDescent="0.2">
      <c r="A371" s="17" t="s">
        <v>41</v>
      </c>
      <c r="B371" s="18" t="s">
        <v>42</v>
      </c>
      <c r="C371" s="18"/>
      <c r="D371" s="18"/>
      <c r="E371" s="18"/>
      <c r="F371" s="18"/>
      <c r="G371" s="94">
        <f>G372+G388+G402</f>
        <v>3583.5</v>
      </c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  <c r="AD371" s="58"/>
      <c r="AE371" s="58"/>
      <c r="AF371" s="58"/>
      <c r="AG371" s="58"/>
      <c r="AH371" s="58"/>
      <c r="AI371" s="58"/>
      <c r="AJ371" s="58"/>
      <c r="AK371" s="58"/>
      <c r="AL371" s="58"/>
      <c r="AM371" s="58"/>
      <c r="AN371" s="58"/>
      <c r="AO371" s="58"/>
      <c r="AP371" s="58"/>
      <c r="AQ371" s="58"/>
      <c r="AR371" s="58"/>
      <c r="AS371" s="58"/>
      <c r="AT371" s="58"/>
      <c r="AU371" s="58"/>
      <c r="AV371" s="58"/>
      <c r="AW371" s="58"/>
      <c r="AX371" s="58"/>
      <c r="AY371" s="58"/>
      <c r="AZ371" s="58"/>
      <c r="BA371" s="58"/>
      <c r="BB371" s="58"/>
      <c r="BC371" s="58"/>
      <c r="BD371" s="58"/>
      <c r="BE371" s="58"/>
      <c r="BF371" s="58"/>
      <c r="BG371" s="58"/>
      <c r="BH371" s="58"/>
      <c r="BI371" s="58"/>
      <c r="BJ371" s="58"/>
      <c r="BK371" s="58"/>
      <c r="BL371" s="58"/>
      <c r="BM371" s="58"/>
      <c r="BN371" s="58"/>
      <c r="BO371" s="58"/>
      <c r="BP371" s="58"/>
      <c r="BQ371" s="58"/>
      <c r="BR371" s="58"/>
      <c r="BS371" s="58"/>
      <c r="BT371" s="58"/>
      <c r="BU371" s="58"/>
      <c r="BV371" s="58"/>
      <c r="BW371" s="58"/>
      <c r="BX371" s="58"/>
      <c r="BY371" s="58"/>
      <c r="BZ371" s="58"/>
      <c r="CA371" s="58"/>
      <c r="CB371" s="58"/>
      <c r="CC371" s="58"/>
      <c r="CD371" s="58"/>
      <c r="CE371" s="58"/>
      <c r="CF371" s="58"/>
      <c r="CG371" s="58"/>
      <c r="CH371" s="58"/>
      <c r="CI371" s="58"/>
      <c r="CJ371" s="58"/>
      <c r="CK371" s="58"/>
      <c r="CL371" s="58"/>
      <c r="CM371" s="58"/>
      <c r="CN371" s="58"/>
      <c r="CO371" s="58"/>
      <c r="CP371" s="58"/>
      <c r="CQ371" s="58"/>
    </row>
    <row r="372" spans="1:95" s="2" customFormat="1" ht="15.6" customHeight="1" x14ac:dyDescent="0.2">
      <c r="A372" s="39" t="s">
        <v>1</v>
      </c>
      <c r="B372" s="18" t="s">
        <v>42</v>
      </c>
      <c r="C372" s="18" t="s">
        <v>5</v>
      </c>
      <c r="D372" s="18"/>
      <c r="E372" s="18"/>
      <c r="F372" s="18"/>
      <c r="G372" s="94">
        <f>G373</f>
        <v>3253.5</v>
      </c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  <c r="X372" s="59"/>
      <c r="Y372" s="59"/>
      <c r="Z372" s="59"/>
      <c r="AA372" s="59"/>
      <c r="AB372" s="59"/>
      <c r="AC372" s="59"/>
      <c r="AD372" s="59"/>
      <c r="AE372" s="59"/>
      <c r="AF372" s="59"/>
      <c r="AG372" s="59"/>
      <c r="AH372" s="59"/>
      <c r="AI372" s="59"/>
      <c r="AJ372" s="59"/>
      <c r="AK372" s="59"/>
      <c r="AL372" s="59"/>
      <c r="AM372" s="59"/>
      <c r="AN372" s="59"/>
      <c r="AO372" s="59"/>
      <c r="AP372" s="59"/>
      <c r="AQ372" s="59"/>
      <c r="AR372" s="59"/>
      <c r="AS372" s="59"/>
      <c r="AT372" s="59"/>
      <c r="AU372" s="59"/>
      <c r="AV372" s="59"/>
      <c r="AW372" s="59"/>
      <c r="AX372" s="59"/>
      <c r="AY372" s="59"/>
      <c r="AZ372" s="59"/>
      <c r="BA372" s="59"/>
      <c r="BB372" s="59"/>
      <c r="BC372" s="59"/>
      <c r="BD372" s="59"/>
      <c r="BE372" s="59"/>
      <c r="BF372" s="59"/>
      <c r="BG372" s="59"/>
      <c r="BH372" s="59"/>
      <c r="BI372" s="59"/>
      <c r="BJ372" s="59"/>
      <c r="BK372" s="59"/>
      <c r="BL372" s="59"/>
      <c r="BM372" s="59"/>
      <c r="BN372" s="59"/>
      <c r="BO372" s="59"/>
      <c r="BP372" s="59"/>
      <c r="BQ372" s="59"/>
      <c r="BR372" s="59"/>
      <c r="BS372" s="59"/>
      <c r="BT372" s="59"/>
      <c r="BU372" s="59"/>
      <c r="BV372" s="59"/>
      <c r="BW372" s="59"/>
      <c r="BX372" s="59"/>
      <c r="BY372" s="59"/>
      <c r="BZ372" s="59"/>
      <c r="CA372" s="59"/>
      <c r="CB372" s="59"/>
      <c r="CC372" s="59"/>
      <c r="CD372" s="59"/>
      <c r="CE372" s="59"/>
      <c r="CF372" s="59"/>
      <c r="CG372" s="59"/>
      <c r="CH372" s="59"/>
      <c r="CI372" s="59"/>
      <c r="CJ372" s="59"/>
      <c r="CK372" s="59"/>
      <c r="CL372" s="59"/>
      <c r="CM372" s="59"/>
      <c r="CN372" s="59"/>
      <c r="CO372" s="59"/>
      <c r="CP372" s="59"/>
      <c r="CQ372" s="59"/>
    </row>
    <row r="373" spans="1:95" s="2" customFormat="1" ht="13.15" customHeight="1" x14ac:dyDescent="0.2">
      <c r="A373" s="42" t="s">
        <v>26</v>
      </c>
      <c r="B373" s="20" t="s">
        <v>42</v>
      </c>
      <c r="C373" s="20" t="s">
        <v>5</v>
      </c>
      <c r="D373" s="20" t="s">
        <v>54</v>
      </c>
      <c r="E373" s="18"/>
      <c r="F373" s="18"/>
      <c r="G373" s="96">
        <f>G374</f>
        <v>3253.5</v>
      </c>
      <c r="H373" s="59"/>
      <c r="I373" s="59"/>
      <c r="J373" s="59"/>
      <c r="K373" s="59"/>
      <c r="L373" s="59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  <c r="X373" s="59"/>
      <c r="Y373" s="59"/>
      <c r="Z373" s="59"/>
      <c r="AA373" s="59"/>
      <c r="AB373" s="59"/>
      <c r="AC373" s="59"/>
      <c r="AD373" s="59"/>
      <c r="AE373" s="59"/>
      <c r="AF373" s="59"/>
      <c r="AG373" s="59"/>
      <c r="AH373" s="59"/>
      <c r="AI373" s="59"/>
      <c r="AJ373" s="59"/>
      <c r="AK373" s="59"/>
      <c r="AL373" s="59"/>
      <c r="AM373" s="59"/>
      <c r="AN373" s="59"/>
      <c r="AO373" s="59"/>
      <c r="AP373" s="59"/>
      <c r="AQ373" s="59"/>
      <c r="AR373" s="59"/>
      <c r="AS373" s="59"/>
      <c r="AT373" s="59"/>
      <c r="AU373" s="59"/>
      <c r="AV373" s="59"/>
      <c r="AW373" s="59"/>
      <c r="AX373" s="59"/>
      <c r="AY373" s="59"/>
      <c r="AZ373" s="59"/>
      <c r="BA373" s="59"/>
      <c r="BB373" s="59"/>
      <c r="BC373" s="59"/>
      <c r="BD373" s="59"/>
      <c r="BE373" s="59"/>
      <c r="BF373" s="59"/>
      <c r="BG373" s="59"/>
      <c r="BH373" s="59"/>
      <c r="BI373" s="59"/>
      <c r="BJ373" s="59"/>
      <c r="BK373" s="59"/>
      <c r="BL373" s="59"/>
      <c r="BM373" s="59"/>
      <c r="BN373" s="59"/>
      <c r="BO373" s="59"/>
      <c r="BP373" s="59"/>
      <c r="BQ373" s="59"/>
      <c r="BR373" s="59"/>
      <c r="BS373" s="59"/>
      <c r="BT373" s="59"/>
      <c r="BU373" s="59"/>
      <c r="BV373" s="59"/>
      <c r="BW373" s="59"/>
      <c r="BX373" s="59"/>
      <c r="BY373" s="59"/>
      <c r="BZ373" s="59"/>
      <c r="CA373" s="59"/>
      <c r="CB373" s="59"/>
      <c r="CC373" s="59"/>
      <c r="CD373" s="59"/>
      <c r="CE373" s="59"/>
      <c r="CF373" s="59"/>
      <c r="CG373" s="59"/>
      <c r="CH373" s="59"/>
      <c r="CI373" s="59"/>
      <c r="CJ373" s="59"/>
      <c r="CK373" s="59"/>
      <c r="CL373" s="59"/>
      <c r="CM373" s="59"/>
      <c r="CN373" s="59"/>
      <c r="CO373" s="59"/>
      <c r="CP373" s="59"/>
      <c r="CQ373" s="59"/>
    </row>
    <row r="374" spans="1:95" s="2" customFormat="1" ht="24" x14ac:dyDescent="0.2">
      <c r="A374" s="24" t="s">
        <v>115</v>
      </c>
      <c r="B374" s="23" t="s">
        <v>42</v>
      </c>
      <c r="C374" s="23" t="s">
        <v>5</v>
      </c>
      <c r="D374" s="23" t="s">
        <v>54</v>
      </c>
      <c r="E374" s="23" t="s">
        <v>275</v>
      </c>
      <c r="F374" s="23"/>
      <c r="G374" s="95">
        <f>G375+G383</f>
        <v>3253.5</v>
      </c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  <c r="Y374" s="59"/>
      <c r="Z374" s="59"/>
      <c r="AA374" s="59"/>
      <c r="AB374" s="59"/>
      <c r="AC374" s="59"/>
      <c r="AD374" s="59"/>
      <c r="AE374" s="59"/>
      <c r="AF374" s="59"/>
      <c r="AG374" s="59"/>
      <c r="AH374" s="59"/>
      <c r="AI374" s="59"/>
      <c r="AJ374" s="59"/>
      <c r="AK374" s="59"/>
      <c r="AL374" s="59"/>
      <c r="AM374" s="59"/>
      <c r="AN374" s="59"/>
      <c r="AO374" s="59"/>
      <c r="AP374" s="59"/>
      <c r="AQ374" s="59"/>
      <c r="AR374" s="59"/>
      <c r="AS374" s="59"/>
      <c r="AT374" s="59"/>
      <c r="AU374" s="59"/>
      <c r="AV374" s="59"/>
      <c r="AW374" s="59"/>
      <c r="AX374" s="59"/>
      <c r="AY374" s="59"/>
      <c r="AZ374" s="59"/>
      <c r="BA374" s="59"/>
      <c r="BB374" s="59"/>
      <c r="BC374" s="59"/>
      <c r="BD374" s="59"/>
      <c r="BE374" s="59"/>
      <c r="BF374" s="59"/>
      <c r="BG374" s="59"/>
      <c r="BH374" s="59"/>
      <c r="BI374" s="59"/>
      <c r="BJ374" s="59"/>
      <c r="BK374" s="59"/>
      <c r="BL374" s="59"/>
      <c r="BM374" s="59"/>
      <c r="BN374" s="59"/>
      <c r="BO374" s="59"/>
      <c r="BP374" s="59"/>
      <c r="BQ374" s="59"/>
      <c r="BR374" s="59"/>
      <c r="BS374" s="59"/>
      <c r="BT374" s="59"/>
      <c r="BU374" s="59"/>
      <c r="BV374" s="59"/>
      <c r="BW374" s="59"/>
      <c r="BX374" s="59"/>
      <c r="BY374" s="59"/>
      <c r="BZ374" s="59"/>
      <c r="CA374" s="59"/>
      <c r="CB374" s="59"/>
      <c r="CC374" s="59"/>
      <c r="CD374" s="59"/>
      <c r="CE374" s="59"/>
      <c r="CF374" s="59"/>
      <c r="CG374" s="59"/>
      <c r="CH374" s="59"/>
      <c r="CI374" s="59"/>
      <c r="CJ374" s="59"/>
      <c r="CK374" s="59"/>
      <c r="CL374" s="59"/>
      <c r="CM374" s="59"/>
      <c r="CN374" s="59"/>
      <c r="CO374" s="59"/>
      <c r="CP374" s="59"/>
      <c r="CQ374" s="59"/>
    </row>
    <row r="375" spans="1:95" s="2" customFormat="1" ht="16.5" customHeight="1" x14ac:dyDescent="0.2">
      <c r="A375" s="69" t="s">
        <v>68</v>
      </c>
      <c r="B375" s="23" t="s">
        <v>42</v>
      </c>
      <c r="C375" s="23" t="s">
        <v>5</v>
      </c>
      <c r="D375" s="23" t="s">
        <v>54</v>
      </c>
      <c r="E375" s="23" t="s">
        <v>276</v>
      </c>
      <c r="F375" s="23"/>
      <c r="G375" s="95">
        <f>G376+G378+G380</f>
        <v>3153.5</v>
      </c>
      <c r="H375" s="59"/>
      <c r="I375" s="59"/>
      <c r="J375" s="59"/>
      <c r="K375" s="59"/>
      <c r="L375" s="59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  <c r="Y375" s="59"/>
      <c r="Z375" s="59"/>
      <c r="AA375" s="59"/>
      <c r="AB375" s="59"/>
      <c r="AC375" s="59"/>
      <c r="AD375" s="59"/>
      <c r="AE375" s="59"/>
      <c r="AF375" s="59"/>
      <c r="AG375" s="59"/>
      <c r="AH375" s="59"/>
      <c r="AI375" s="59"/>
      <c r="AJ375" s="59"/>
      <c r="AK375" s="59"/>
      <c r="AL375" s="59"/>
      <c r="AM375" s="59"/>
      <c r="AN375" s="59"/>
      <c r="AO375" s="59"/>
      <c r="AP375" s="59"/>
      <c r="AQ375" s="59"/>
      <c r="AR375" s="59"/>
      <c r="AS375" s="59"/>
      <c r="AT375" s="59"/>
      <c r="AU375" s="59"/>
      <c r="AV375" s="59"/>
      <c r="AW375" s="59"/>
      <c r="AX375" s="59"/>
      <c r="AY375" s="59"/>
      <c r="AZ375" s="59"/>
      <c r="BA375" s="59"/>
      <c r="BB375" s="59"/>
      <c r="BC375" s="59"/>
      <c r="BD375" s="59"/>
      <c r="BE375" s="59"/>
      <c r="BF375" s="59"/>
      <c r="BG375" s="59"/>
      <c r="BH375" s="59"/>
      <c r="BI375" s="59"/>
      <c r="BJ375" s="59"/>
      <c r="BK375" s="59"/>
      <c r="BL375" s="59"/>
      <c r="BM375" s="59"/>
      <c r="BN375" s="59"/>
      <c r="BO375" s="59"/>
      <c r="BP375" s="59"/>
      <c r="BQ375" s="59"/>
      <c r="BR375" s="59"/>
      <c r="BS375" s="59"/>
      <c r="BT375" s="59"/>
      <c r="BU375" s="59"/>
      <c r="BV375" s="59"/>
      <c r="BW375" s="59"/>
      <c r="BX375" s="59"/>
      <c r="BY375" s="59"/>
      <c r="BZ375" s="59"/>
      <c r="CA375" s="59"/>
      <c r="CB375" s="59"/>
      <c r="CC375" s="59"/>
      <c r="CD375" s="59"/>
      <c r="CE375" s="59"/>
      <c r="CF375" s="59"/>
      <c r="CG375" s="59"/>
      <c r="CH375" s="59"/>
      <c r="CI375" s="59"/>
      <c r="CJ375" s="59"/>
      <c r="CK375" s="59"/>
      <c r="CL375" s="59"/>
      <c r="CM375" s="59"/>
      <c r="CN375" s="59"/>
      <c r="CO375" s="59"/>
      <c r="CP375" s="59"/>
      <c r="CQ375" s="59"/>
    </row>
    <row r="376" spans="1:95" s="2" customFormat="1" ht="36" x14ac:dyDescent="0.2">
      <c r="A376" s="24" t="s">
        <v>70</v>
      </c>
      <c r="B376" s="23" t="s">
        <v>42</v>
      </c>
      <c r="C376" s="23" t="s">
        <v>5</v>
      </c>
      <c r="D376" s="23" t="s">
        <v>54</v>
      </c>
      <c r="E376" s="23" t="s">
        <v>276</v>
      </c>
      <c r="F376" s="23" t="s">
        <v>69</v>
      </c>
      <c r="G376" s="95">
        <f>G377</f>
        <v>2946.5</v>
      </c>
      <c r="H376" s="59"/>
      <c r="I376" s="59"/>
      <c r="J376" s="59"/>
      <c r="K376" s="59"/>
      <c r="L376" s="59"/>
      <c r="M376" s="59"/>
      <c r="N376" s="59"/>
      <c r="O376" s="59"/>
      <c r="P376" s="59"/>
      <c r="Q376" s="59"/>
      <c r="R376" s="59"/>
      <c r="S376" s="59"/>
      <c r="T376" s="59"/>
      <c r="U376" s="59"/>
      <c r="V376" s="59"/>
      <c r="W376" s="59"/>
      <c r="X376" s="59"/>
      <c r="Y376" s="59"/>
      <c r="Z376" s="59"/>
      <c r="AA376" s="59"/>
      <c r="AB376" s="59"/>
      <c r="AC376" s="59"/>
      <c r="AD376" s="59"/>
      <c r="AE376" s="59"/>
      <c r="AF376" s="59"/>
      <c r="AG376" s="59"/>
      <c r="AH376" s="59"/>
      <c r="AI376" s="59"/>
      <c r="AJ376" s="59"/>
      <c r="AK376" s="59"/>
      <c r="AL376" s="59"/>
      <c r="AM376" s="59"/>
      <c r="AN376" s="59"/>
      <c r="AO376" s="59"/>
      <c r="AP376" s="59"/>
      <c r="AQ376" s="59"/>
      <c r="AR376" s="59"/>
      <c r="AS376" s="59"/>
      <c r="AT376" s="59"/>
      <c r="AU376" s="59"/>
      <c r="AV376" s="59"/>
      <c r="AW376" s="59"/>
      <c r="AX376" s="59"/>
      <c r="AY376" s="59"/>
      <c r="AZ376" s="59"/>
      <c r="BA376" s="59"/>
      <c r="BB376" s="59"/>
      <c r="BC376" s="59"/>
      <c r="BD376" s="59"/>
      <c r="BE376" s="59"/>
      <c r="BF376" s="59"/>
      <c r="BG376" s="59"/>
      <c r="BH376" s="59"/>
      <c r="BI376" s="59"/>
      <c r="BJ376" s="59"/>
      <c r="BK376" s="59"/>
      <c r="BL376" s="59"/>
      <c r="BM376" s="59"/>
      <c r="BN376" s="59"/>
      <c r="BO376" s="59"/>
      <c r="BP376" s="59"/>
      <c r="BQ376" s="59"/>
      <c r="BR376" s="59"/>
      <c r="BS376" s="59"/>
      <c r="BT376" s="59"/>
      <c r="BU376" s="59"/>
      <c r="BV376" s="59"/>
      <c r="BW376" s="59"/>
      <c r="BX376" s="59"/>
      <c r="BY376" s="59"/>
      <c r="BZ376" s="59"/>
      <c r="CA376" s="59"/>
      <c r="CB376" s="59"/>
      <c r="CC376" s="59"/>
      <c r="CD376" s="59"/>
      <c r="CE376" s="59"/>
      <c r="CF376" s="59"/>
      <c r="CG376" s="59"/>
      <c r="CH376" s="59"/>
      <c r="CI376" s="59"/>
      <c r="CJ376" s="59"/>
      <c r="CK376" s="59"/>
      <c r="CL376" s="59"/>
      <c r="CM376" s="59"/>
      <c r="CN376" s="59"/>
      <c r="CO376" s="59"/>
      <c r="CP376" s="59"/>
      <c r="CQ376" s="59"/>
    </row>
    <row r="377" spans="1:95" s="2" customFormat="1" ht="15" customHeight="1" x14ac:dyDescent="0.2">
      <c r="A377" s="24" t="s">
        <v>72</v>
      </c>
      <c r="B377" s="23" t="s">
        <v>42</v>
      </c>
      <c r="C377" s="23" t="s">
        <v>5</v>
      </c>
      <c r="D377" s="23" t="s">
        <v>54</v>
      </c>
      <c r="E377" s="23" t="s">
        <v>276</v>
      </c>
      <c r="F377" s="23" t="s">
        <v>71</v>
      </c>
      <c r="G377" s="95">
        <v>2946.5</v>
      </c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  <c r="AB377" s="59"/>
      <c r="AC377" s="59"/>
      <c r="AD377" s="59"/>
      <c r="AE377" s="59"/>
      <c r="AF377" s="59"/>
      <c r="AG377" s="59"/>
      <c r="AH377" s="59"/>
      <c r="AI377" s="59"/>
      <c r="AJ377" s="59"/>
      <c r="AK377" s="59"/>
      <c r="AL377" s="59"/>
      <c r="AM377" s="59"/>
      <c r="AN377" s="59"/>
      <c r="AO377" s="59"/>
      <c r="AP377" s="59"/>
      <c r="AQ377" s="59"/>
      <c r="AR377" s="59"/>
      <c r="AS377" s="59"/>
      <c r="AT377" s="59"/>
      <c r="AU377" s="59"/>
      <c r="AV377" s="59"/>
      <c r="AW377" s="59"/>
      <c r="AX377" s="59"/>
      <c r="AY377" s="59"/>
      <c r="AZ377" s="59"/>
      <c r="BA377" s="59"/>
      <c r="BB377" s="59"/>
      <c r="BC377" s="59"/>
      <c r="BD377" s="59"/>
      <c r="BE377" s="59"/>
      <c r="BF377" s="59"/>
      <c r="BG377" s="59"/>
      <c r="BH377" s="59"/>
      <c r="BI377" s="59"/>
      <c r="BJ377" s="59"/>
      <c r="BK377" s="59"/>
      <c r="BL377" s="59"/>
      <c r="BM377" s="59"/>
      <c r="BN377" s="59"/>
      <c r="BO377" s="59"/>
      <c r="BP377" s="59"/>
      <c r="BQ377" s="59"/>
      <c r="BR377" s="59"/>
      <c r="BS377" s="59"/>
      <c r="BT377" s="59"/>
      <c r="BU377" s="59"/>
      <c r="BV377" s="59"/>
      <c r="BW377" s="59"/>
      <c r="BX377" s="59"/>
      <c r="BY377" s="59"/>
      <c r="BZ377" s="59"/>
      <c r="CA377" s="59"/>
      <c r="CB377" s="59"/>
      <c r="CC377" s="59"/>
      <c r="CD377" s="59"/>
      <c r="CE377" s="59"/>
      <c r="CF377" s="59"/>
      <c r="CG377" s="59"/>
      <c r="CH377" s="59"/>
      <c r="CI377" s="59"/>
      <c r="CJ377" s="59"/>
      <c r="CK377" s="59"/>
      <c r="CL377" s="59"/>
      <c r="CM377" s="59"/>
      <c r="CN377" s="59"/>
      <c r="CO377" s="59"/>
      <c r="CP377" s="59"/>
      <c r="CQ377" s="59"/>
    </row>
    <row r="378" spans="1:95" s="2" customFormat="1" ht="15" customHeight="1" x14ac:dyDescent="0.2">
      <c r="A378" s="71" t="s">
        <v>78</v>
      </c>
      <c r="B378" s="23" t="s">
        <v>42</v>
      </c>
      <c r="C378" s="23" t="s">
        <v>5</v>
      </c>
      <c r="D378" s="23" t="s">
        <v>54</v>
      </c>
      <c r="E378" s="23" t="s">
        <v>276</v>
      </c>
      <c r="F378" s="23" t="s">
        <v>76</v>
      </c>
      <c r="G378" s="95">
        <f>G379</f>
        <v>206</v>
      </c>
      <c r="H378" s="59"/>
      <c r="I378" s="59"/>
      <c r="J378" s="59"/>
      <c r="K378" s="59"/>
      <c r="L378" s="59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  <c r="Y378" s="59"/>
      <c r="Z378" s="59"/>
      <c r="AA378" s="59"/>
      <c r="AB378" s="59"/>
      <c r="AC378" s="59"/>
      <c r="AD378" s="59"/>
      <c r="AE378" s="59"/>
      <c r="AF378" s="59"/>
      <c r="AG378" s="59"/>
      <c r="AH378" s="59"/>
      <c r="AI378" s="59"/>
      <c r="AJ378" s="59"/>
      <c r="AK378" s="59"/>
      <c r="AL378" s="59"/>
      <c r="AM378" s="59"/>
      <c r="AN378" s="59"/>
      <c r="AO378" s="59"/>
      <c r="AP378" s="59"/>
      <c r="AQ378" s="59"/>
      <c r="AR378" s="59"/>
      <c r="AS378" s="59"/>
      <c r="AT378" s="59"/>
      <c r="AU378" s="59"/>
      <c r="AV378" s="59"/>
      <c r="AW378" s="59"/>
      <c r="AX378" s="59"/>
      <c r="AY378" s="59"/>
      <c r="AZ378" s="59"/>
      <c r="BA378" s="59"/>
      <c r="BB378" s="59"/>
      <c r="BC378" s="59"/>
      <c r="BD378" s="59"/>
      <c r="BE378" s="59"/>
      <c r="BF378" s="59"/>
      <c r="BG378" s="59"/>
      <c r="BH378" s="59"/>
      <c r="BI378" s="59"/>
      <c r="BJ378" s="59"/>
      <c r="BK378" s="59"/>
      <c r="BL378" s="59"/>
      <c r="BM378" s="59"/>
      <c r="BN378" s="59"/>
      <c r="BO378" s="59"/>
      <c r="BP378" s="59"/>
      <c r="BQ378" s="59"/>
      <c r="BR378" s="59"/>
      <c r="BS378" s="59"/>
      <c r="BT378" s="59"/>
      <c r="BU378" s="59"/>
      <c r="BV378" s="59"/>
      <c r="BW378" s="59"/>
      <c r="BX378" s="59"/>
      <c r="BY378" s="59"/>
      <c r="BZ378" s="59"/>
      <c r="CA378" s="59"/>
      <c r="CB378" s="59"/>
      <c r="CC378" s="59"/>
      <c r="CD378" s="59"/>
      <c r="CE378" s="59"/>
      <c r="CF378" s="59"/>
      <c r="CG378" s="59"/>
      <c r="CH378" s="59"/>
      <c r="CI378" s="59"/>
      <c r="CJ378" s="59"/>
      <c r="CK378" s="59"/>
      <c r="CL378" s="59"/>
      <c r="CM378" s="59"/>
      <c r="CN378" s="59"/>
      <c r="CO378" s="59"/>
      <c r="CP378" s="59"/>
      <c r="CQ378" s="59"/>
    </row>
    <row r="379" spans="1:95" s="2" customFormat="1" ht="15.75" customHeight="1" x14ac:dyDescent="0.2">
      <c r="A379" s="71" t="s">
        <v>98</v>
      </c>
      <c r="B379" s="23" t="s">
        <v>42</v>
      </c>
      <c r="C379" s="23" t="s">
        <v>5</v>
      </c>
      <c r="D379" s="23" t="s">
        <v>54</v>
      </c>
      <c r="E379" s="23" t="s">
        <v>276</v>
      </c>
      <c r="F379" s="23" t="s">
        <v>77</v>
      </c>
      <c r="G379" s="97">
        <v>206</v>
      </c>
      <c r="H379" s="59"/>
      <c r="I379" s="59"/>
      <c r="J379" s="59"/>
      <c r="K379" s="59"/>
      <c r="L379" s="59"/>
      <c r="M379" s="59"/>
      <c r="N379" s="59"/>
      <c r="O379" s="59"/>
      <c r="P379" s="59"/>
      <c r="Q379" s="59"/>
      <c r="R379" s="59"/>
      <c r="S379" s="59"/>
      <c r="T379" s="59"/>
      <c r="U379" s="59"/>
      <c r="V379" s="59"/>
      <c r="W379" s="59"/>
      <c r="X379" s="59"/>
      <c r="Y379" s="59"/>
      <c r="Z379" s="59"/>
      <c r="AA379" s="59"/>
      <c r="AB379" s="59"/>
      <c r="AC379" s="59"/>
      <c r="AD379" s="59"/>
      <c r="AE379" s="59"/>
      <c r="AF379" s="59"/>
      <c r="AG379" s="59"/>
      <c r="AH379" s="59"/>
      <c r="AI379" s="59"/>
      <c r="AJ379" s="59"/>
      <c r="AK379" s="59"/>
      <c r="AL379" s="59"/>
      <c r="AM379" s="59"/>
      <c r="AN379" s="59"/>
      <c r="AO379" s="59"/>
      <c r="AP379" s="59"/>
      <c r="AQ379" s="59"/>
      <c r="AR379" s="59"/>
      <c r="AS379" s="59"/>
      <c r="AT379" s="59"/>
      <c r="AU379" s="59"/>
      <c r="AV379" s="59"/>
      <c r="AW379" s="59"/>
      <c r="AX379" s="59"/>
      <c r="AY379" s="59"/>
      <c r="AZ379" s="59"/>
      <c r="BA379" s="59"/>
      <c r="BB379" s="59"/>
      <c r="BC379" s="59"/>
      <c r="BD379" s="59"/>
      <c r="BE379" s="59"/>
      <c r="BF379" s="59"/>
      <c r="BG379" s="59"/>
      <c r="BH379" s="59"/>
      <c r="BI379" s="59"/>
      <c r="BJ379" s="59"/>
      <c r="BK379" s="59"/>
      <c r="BL379" s="59"/>
      <c r="BM379" s="59"/>
      <c r="BN379" s="59"/>
      <c r="BO379" s="59"/>
      <c r="BP379" s="59"/>
      <c r="BQ379" s="59"/>
      <c r="BR379" s="59"/>
      <c r="BS379" s="59"/>
      <c r="BT379" s="59"/>
      <c r="BU379" s="59"/>
      <c r="BV379" s="59"/>
      <c r="BW379" s="59"/>
      <c r="BX379" s="59"/>
      <c r="BY379" s="59"/>
      <c r="BZ379" s="59"/>
      <c r="CA379" s="59"/>
      <c r="CB379" s="59"/>
      <c r="CC379" s="59"/>
      <c r="CD379" s="59"/>
      <c r="CE379" s="59"/>
      <c r="CF379" s="59"/>
      <c r="CG379" s="59"/>
      <c r="CH379" s="59"/>
      <c r="CI379" s="59"/>
      <c r="CJ379" s="59"/>
      <c r="CK379" s="59"/>
      <c r="CL379" s="59"/>
      <c r="CM379" s="59"/>
      <c r="CN379" s="59"/>
      <c r="CO379" s="59"/>
      <c r="CP379" s="59"/>
      <c r="CQ379" s="59"/>
    </row>
    <row r="380" spans="1:95" s="2" customFormat="1" ht="15.75" customHeight="1" x14ac:dyDescent="0.2">
      <c r="A380" s="24" t="s">
        <v>80</v>
      </c>
      <c r="B380" s="23" t="s">
        <v>42</v>
      </c>
      <c r="C380" s="23" t="s">
        <v>5</v>
      </c>
      <c r="D380" s="23" t="s">
        <v>54</v>
      </c>
      <c r="E380" s="23" t="s">
        <v>276</v>
      </c>
      <c r="F380" s="23" t="s">
        <v>23</v>
      </c>
      <c r="G380" s="97">
        <f>G381+G382</f>
        <v>1</v>
      </c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  <c r="S380" s="59"/>
      <c r="T380" s="59"/>
      <c r="U380" s="59"/>
      <c r="V380" s="59"/>
      <c r="W380" s="59"/>
      <c r="X380" s="59"/>
      <c r="Y380" s="59"/>
      <c r="Z380" s="59"/>
      <c r="AA380" s="59"/>
      <c r="AB380" s="59"/>
      <c r="AC380" s="59"/>
      <c r="AD380" s="59"/>
      <c r="AE380" s="59"/>
      <c r="AF380" s="59"/>
      <c r="AG380" s="59"/>
      <c r="AH380" s="59"/>
      <c r="AI380" s="59"/>
      <c r="AJ380" s="59"/>
      <c r="AK380" s="59"/>
      <c r="AL380" s="59"/>
      <c r="AM380" s="59"/>
      <c r="AN380" s="59"/>
      <c r="AO380" s="59"/>
      <c r="AP380" s="59"/>
      <c r="AQ380" s="59"/>
      <c r="AR380" s="59"/>
      <c r="AS380" s="59"/>
      <c r="AT380" s="59"/>
      <c r="AU380" s="59"/>
      <c r="AV380" s="59"/>
      <c r="AW380" s="59"/>
      <c r="AX380" s="59"/>
      <c r="AY380" s="59"/>
      <c r="AZ380" s="59"/>
      <c r="BA380" s="59"/>
      <c r="BB380" s="59"/>
      <c r="BC380" s="59"/>
      <c r="BD380" s="59"/>
      <c r="BE380" s="59"/>
      <c r="BF380" s="59"/>
      <c r="BG380" s="59"/>
      <c r="BH380" s="59"/>
      <c r="BI380" s="59"/>
      <c r="BJ380" s="59"/>
      <c r="BK380" s="59"/>
      <c r="BL380" s="59"/>
      <c r="BM380" s="59"/>
      <c r="BN380" s="59"/>
      <c r="BO380" s="59"/>
      <c r="BP380" s="59"/>
      <c r="BQ380" s="59"/>
      <c r="BR380" s="59"/>
      <c r="BS380" s="59"/>
      <c r="BT380" s="59"/>
      <c r="BU380" s="59"/>
      <c r="BV380" s="59"/>
      <c r="BW380" s="59"/>
      <c r="BX380" s="59"/>
      <c r="BY380" s="59"/>
      <c r="BZ380" s="59"/>
      <c r="CA380" s="59"/>
      <c r="CB380" s="59"/>
      <c r="CC380" s="59"/>
      <c r="CD380" s="59"/>
      <c r="CE380" s="59"/>
      <c r="CF380" s="59"/>
      <c r="CG380" s="59"/>
      <c r="CH380" s="59"/>
      <c r="CI380" s="59"/>
      <c r="CJ380" s="59"/>
      <c r="CK380" s="59"/>
      <c r="CL380" s="59"/>
      <c r="CM380" s="59"/>
      <c r="CN380" s="59"/>
      <c r="CO380" s="59"/>
      <c r="CP380" s="59"/>
      <c r="CQ380" s="59"/>
    </row>
    <row r="381" spans="1:95" s="2" customFormat="1" ht="15.75" hidden="1" customHeight="1" x14ac:dyDescent="0.2">
      <c r="A381" s="24" t="s">
        <v>217</v>
      </c>
      <c r="B381" s="23" t="s">
        <v>42</v>
      </c>
      <c r="C381" s="23" t="s">
        <v>5</v>
      </c>
      <c r="D381" s="23" t="s">
        <v>54</v>
      </c>
      <c r="E381" s="23" t="s">
        <v>276</v>
      </c>
      <c r="F381" s="23" t="s">
        <v>216</v>
      </c>
      <c r="G381" s="97"/>
      <c r="H381" s="59"/>
      <c r="I381" s="59"/>
      <c r="J381" s="59"/>
      <c r="K381" s="59"/>
      <c r="L381" s="59"/>
      <c r="M381" s="59"/>
      <c r="N381" s="59"/>
      <c r="O381" s="59"/>
      <c r="P381" s="59"/>
      <c r="Q381" s="59"/>
      <c r="R381" s="59"/>
      <c r="S381" s="59"/>
      <c r="T381" s="59"/>
      <c r="U381" s="59"/>
      <c r="V381" s="59"/>
      <c r="W381" s="59"/>
      <c r="X381" s="59"/>
      <c r="Y381" s="59"/>
      <c r="Z381" s="59"/>
      <c r="AA381" s="59"/>
      <c r="AB381" s="59"/>
      <c r="AC381" s="59"/>
      <c r="AD381" s="59"/>
      <c r="AE381" s="59"/>
      <c r="AF381" s="59"/>
      <c r="AG381" s="59"/>
      <c r="AH381" s="59"/>
      <c r="AI381" s="59"/>
      <c r="AJ381" s="59"/>
      <c r="AK381" s="59"/>
      <c r="AL381" s="59"/>
      <c r="AM381" s="59"/>
      <c r="AN381" s="59"/>
      <c r="AO381" s="59"/>
      <c r="AP381" s="59"/>
      <c r="AQ381" s="59"/>
      <c r="AR381" s="59"/>
      <c r="AS381" s="59"/>
      <c r="AT381" s="59"/>
      <c r="AU381" s="59"/>
      <c r="AV381" s="59"/>
      <c r="AW381" s="59"/>
      <c r="AX381" s="59"/>
      <c r="AY381" s="59"/>
      <c r="AZ381" s="59"/>
      <c r="BA381" s="59"/>
      <c r="BB381" s="59"/>
      <c r="BC381" s="59"/>
      <c r="BD381" s="59"/>
      <c r="BE381" s="59"/>
      <c r="BF381" s="59"/>
      <c r="BG381" s="59"/>
      <c r="BH381" s="59"/>
      <c r="BI381" s="59"/>
      <c r="BJ381" s="59"/>
      <c r="BK381" s="59"/>
      <c r="BL381" s="59"/>
      <c r="BM381" s="59"/>
      <c r="BN381" s="59"/>
      <c r="BO381" s="59"/>
      <c r="BP381" s="59"/>
      <c r="BQ381" s="59"/>
      <c r="BR381" s="59"/>
      <c r="BS381" s="59"/>
      <c r="BT381" s="59"/>
      <c r="BU381" s="59"/>
      <c r="BV381" s="59"/>
      <c r="BW381" s="59"/>
      <c r="BX381" s="59"/>
      <c r="BY381" s="59"/>
      <c r="BZ381" s="59"/>
      <c r="CA381" s="59"/>
      <c r="CB381" s="59"/>
      <c r="CC381" s="59"/>
      <c r="CD381" s="59"/>
      <c r="CE381" s="59"/>
      <c r="CF381" s="59"/>
      <c r="CG381" s="59"/>
      <c r="CH381" s="59"/>
      <c r="CI381" s="59"/>
      <c r="CJ381" s="59"/>
      <c r="CK381" s="59"/>
      <c r="CL381" s="59"/>
      <c r="CM381" s="59"/>
      <c r="CN381" s="59"/>
      <c r="CO381" s="59"/>
      <c r="CP381" s="59"/>
      <c r="CQ381" s="59"/>
    </row>
    <row r="382" spans="1:95" s="2" customFormat="1" ht="15.75" customHeight="1" x14ac:dyDescent="0.2">
      <c r="A382" s="24" t="s">
        <v>81</v>
      </c>
      <c r="B382" s="23" t="s">
        <v>42</v>
      </c>
      <c r="C382" s="23" t="s">
        <v>5</v>
      </c>
      <c r="D382" s="23" t="s">
        <v>54</v>
      </c>
      <c r="E382" s="23" t="s">
        <v>276</v>
      </c>
      <c r="F382" s="23" t="s">
        <v>79</v>
      </c>
      <c r="G382" s="97">
        <v>1</v>
      </c>
      <c r="H382" s="59"/>
      <c r="I382" s="59"/>
      <c r="J382" s="59"/>
      <c r="K382" s="59"/>
      <c r="L382" s="59"/>
      <c r="M382" s="59"/>
      <c r="N382" s="59"/>
      <c r="O382" s="59"/>
      <c r="P382" s="59"/>
      <c r="Q382" s="59"/>
      <c r="R382" s="59"/>
      <c r="S382" s="59"/>
      <c r="T382" s="59"/>
      <c r="U382" s="59"/>
      <c r="V382" s="59"/>
      <c r="W382" s="59"/>
      <c r="X382" s="59"/>
      <c r="Y382" s="59"/>
      <c r="Z382" s="59"/>
      <c r="AA382" s="59"/>
      <c r="AB382" s="59"/>
      <c r="AC382" s="59"/>
      <c r="AD382" s="59"/>
      <c r="AE382" s="59"/>
      <c r="AF382" s="59"/>
      <c r="AG382" s="59"/>
      <c r="AH382" s="59"/>
      <c r="AI382" s="59"/>
      <c r="AJ382" s="59"/>
      <c r="AK382" s="59"/>
      <c r="AL382" s="59"/>
      <c r="AM382" s="59"/>
      <c r="AN382" s="59"/>
      <c r="AO382" s="59"/>
      <c r="AP382" s="59"/>
      <c r="AQ382" s="59"/>
      <c r="AR382" s="59"/>
      <c r="AS382" s="59"/>
      <c r="AT382" s="59"/>
      <c r="AU382" s="59"/>
      <c r="AV382" s="59"/>
      <c r="AW382" s="59"/>
      <c r="AX382" s="59"/>
      <c r="AY382" s="59"/>
      <c r="AZ382" s="59"/>
      <c r="BA382" s="59"/>
      <c r="BB382" s="59"/>
      <c r="BC382" s="59"/>
      <c r="BD382" s="59"/>
      <c r="BE382" s="59"/>
      <c r="BF382" s="59"/>
      <c r="BG382" s="59"/>
      <c r="BH382" s="59"/>
      <c r="BI382" s="59"/>
      <c r="BJ382" s="59"/>
      <c r="BK382" s="59"/>
      <c r="BL382" s="59"/>
      <c r="BM382" s="59"/>
      <c r="BN382" s="59"/>
      <c r="BO382" s="59"/>
      <c r="BP382" s="59"/>
      <c r="BQ382" s="59"/>
      <c r="BR382" s="59"/>
      <c r="BS382" s="59"/>
      <c r="BT382" s="59"/>
      <c r="BU382" s="59"/>
      <c r="BV382" s="59"/>
      <c r="BW382" s="59"/>
      <c r="BX382" s="59"/>
      <c r="BY382" s="59"/>
      <c r="BZ382" s="59"/>
      <c r="CA382" s="59"/>
      <c r="CB382" s="59"/>
      <c r="CC382" s="59"/>
      <c r="CD382" s="59"/>
      <c r="CE382" s="59"/>
      <c r="CF382" s="59"/>
      <c r="CG382" s="59"/>
      <c r="CH382" s="59"/>
      <c r="CI382" s="59"/>
      <c r="CJ382" s="59"/>
      <c r="CK382" s="59"/>
      <c r="CL382" s="59"/>
      <c r="CM382" s="59"/>
      <c r="CN382" s="59"/>
      <c r="CO382" s="59"/>
      <c r="CP382" s="59"/>
      <c r="CQ382" s="59"/>
    </row>
    <row r="383" spans="1:95" s="2" customFormat="1" ht="15.75" customHeight="1" x14ac:dyDescent="0.2">
      <c r="A383" s="24" t="s">
        <v>116</v>
      </c>
      <c r="B383" s="23" t="s">
        <v>42</v>
      </c>
      <c r="C383" s="23" t="s">
        <v>5</v>
      </c>
      <c r="D383" s="23" t="s">
        <v>54</v>
      </c>
      <c r="E383" s="23" t="s">
        <v>277</v>
      </c>
      <c r="F383" s="23"/>
      <c r="G383" s="97">
        <f>G384+G386</f>
        <v>100</v>
      </c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  <c r="S383" s="59"/>
      <c r="T383" s="59"/>
      <c r="U383" s="59"/>
      <c r="V383" s="59"/>
      <c r="W383" s="59"/>
      <c r="X383" s="59"/>
      <c r="Y383" s="59"/>
      <c r="Z383" s="59"/>
      <c r="AA383" s="59"/>
      <c r="AB383" s="59"/>
      <c r="AC383" s="59"/>
      <c r="AD383" s="59"/>
      <c r="AE383" s="59"/>
      <c r="AF383" s="59"/>
      <c r="AG383" s="59"/>
      <c r="AH383" s="59"/>
      <c r="AI383" s="59"/>
      <c r="AJ383" s="59"/>
      <c r="AK383" s="59"/>
      <c r="AL383" s="59"/>
      <c r="AM383" s="59"/>
      <c r="AN383" s="59"/>
      <c r="AO383" s="59"/>
      <c r="AP383" s="59"/>
      <c r="AQ383" s="59"/>
      <c r="AR383" s="59"/>
      <c r="AS383" s="59"/>
      <c r="AT383" s="59"/>
      <c r="AU383" s="59"/>
      <c r="AV383" s="59"/>
      <c r="AW383" s="59"/>
      <c r="AX383" s="59"/>
      <c r="AY383" s="59"/>
      <c r="AZ383" s="59"/>
      <c r="BA383" s="59"/>
      <c r="BB383" s="59"/>
      <c r="BC383" s="59"/>
      <c r="BD383" s="59"/>
      <c r="BE383" s="59"/>
      <c r="BF383" s="59"/>
      <c r="BG383" s="59"/>
      <c r="BH383" s="59"/>
      <c r="BI383" s="59"/>
      <c r="BJ383" s="59"/>
      <c r="BK383" s="59"/>
      <c r="BL383" s="59"/>
      <c r="BM383" s="59"/>
      <c r="BN383" s="59"/>
      <c r="BO383" s="59"/>
      <c r="BP383" s="59"/>
      <c r="BQ383" s="59"/>
      <c r="BR383" s="59"/>
      <c r="BS383" s="59"/>
      <c r="BT383" s="59"/>
      <c r="BU383" s="59"/>
      <c r="BV383" s="59"/>
      <c r="BW383" s="59"/>
      <c r="BX383" s="59"/>
      <c r="BY383" s="59"/>
      <c r="BZ383" s="59"/>
      <c r="CA383" s="59"/>
      <c r="CB383" s="59"/>
      <c r="CC383" s="59"/>
      <c r="CD383" s="59"/>
      <c r="CE383" s="59"/>
      <c r="CF383" s="59"/>
      <c r="CG383" s="59"/>
      <c r="CH383" s="59"/>
      <c r="CI383" s="59"/>
      <c r="CJ383" s="59"/>
      <c r="CK383" s="59"/>
      <c r="CL383" s="59"/>
      <c r="CM383" s="59"/>
      <c r="CN383" s="59"/>
      <c r="CO383" s="59"/>
      <c r="CP383" s="59"/>
      <c r="CQ383" s="59"/>
    </row>
    <row r="384" spans="1:95" s="2" customFormat="1" ht="15.75" customHeight="1" x14ac:dyDescent="0.2">
      <c r="A384" s="71" t="s">
        <v>78</v>
      </c>
      <c r="B384" s="23" t="s">
        <v>42</v>
      </c>
      <c r="C384" s="23" t="s">
        <v>5</v>
      </c>
      <c r="D384" s="23" t="s">
        <v>54</v>
      </c>
      <c r="E384" s="23" t="s">
        <v>277</v>
      </c>
      <c r="F384" s="23" t="s">
        <v>76</v>
      </c>
      <c r="G384" s="97">
        <f>G385</f>
        <v>100</v>
      </c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  <c r="Y384" s="59"/>
      <c r="Z384" s="59"/>
      <c r="AA384" s="59"/>
      <c r="AB384" s="59"/>
      <c r="AC384" s="59"/>
      <c r="AD384" s="59"/>
      <c r="AE384" s="59"/>
      <c r="AF384" s="59"/>
      <c r="AG384" s="59"/>
      <c r="AH384" s="59"/>
      <c r="AI384" s="59"/>
      <c r="AJ384" s="59"/>
      <c r="AK384" s="59"/>
      <c r="AL384" s="59"/>
      <c r="AM384" s="59"/>
      <c r="AN384" s="59"/>
      <c r="AO384" s="59"/>
      <c r="AP384" s="59"/>
      <c r="AQ384" s="59"/>
      <c r="AR384" s="59"/>
      <c r="AS384" s="59"/>
      <c r="AT384" s="59"/>
      <c r="AU384" s="59"/>
      <c r="AV384" s="59"/>
      <c r="AW384" s="59"/>
      <c r="AX384" s="59"/>
      <c r="AY384" s="59"/>
      <c r="AZ384" s="59"/>
      <c r="BA384" s="59"/>
      <c r="BB384" s="59"/>
      <c r="BC384" s="59"/>
      <c r="BD384" s="59"/>
      <c r="BE384" s="59"/>
      <c r="BF384" s="59"/>
      <c r="BG384" s="59"/>
      <c r="BH384" s="59"/>
      <c r="BI384" s="59"/>
      <c r="BJ384" s="59"/>
      <c r="BK384" s="59"/>
      <c r="BL384" s="59"/>
      <c r="BM384" s="59"/>
      <c r="BN384" s="59"/>
      <c r="BO384" s="59"/>
      <c r="BP384" s="59"/>
      <c r="BQ384" s="59"/>
      <c r="BR384" s="59"/>
      <c r="BS384" s="59"/>
      <c r="BT384" s="59"/>
      <c r="BU384" s="59"/>
      <c r="BV384" s="59"/>
      <c r="BW384" s="59"/>
      <c r="BX384" s="59"/>
      <c r="BY384" s="59"/>
      <c r="BZ384" s="59"/>
      <c r="CA384" s="59"/>
      <c r="CB384" s="59"/>
      <c r="CC384" s="59"/>
      <c r="CD384" s="59"/>
      <c r="CE384" s="59"/>
      <c r="CF384" s="59"/>
      <c r="CG384" s="59"/>
      <c r="CH384" s="59"/>
      <c r="CI384" s="59"/>
      <c r="CJ384" s="59"/>
      <c r="CK384" s="59"/>
      <c r="CL384" s="59"/>
      <c r="CM384" s="59"/>
      <c r="CN384" s="59"/>
      <c r="CO384" s="59"/>
      <c r="CP384" s="59"/>
      <c r="CQ384" s="59"/>
    </row>
    <row r="385" spans="1:95" s="2" customFormat="1" ht="18.75" customHeight="1" x14ac:dyDescent="0.2">
      <c r="A385" s="71" t="s">
        <v>98</v>
      </c>
      <c r="B385" s="23" t="s">
        <v>42</v>
      </c>
      <c r="C385" s="23" t="s">
        <v>5</v>
      </c>
      <c r="D385" s="23" t="s">
        <v>54</v>
      </c>
      <c r="E385" s="23" t="s">
        <v>277</v>
      </c>
      <c r="F385" s="23" t="s">
        <v>77</v>
      </c>
      <c r="G385" s="97">
        <v>100</v>
      </c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  <c r="Y385" s="59"/>
      <c r="Z385" s="59"/>
      <c r="AA385" s="59"/>
      <c r="AB385" s="59"/>
      <c r="AC385" s="59"/>
      <c r="AD385" s="59"/>
      <c r="AE385" s="59"/>
      <c r="AF385" s="59"/>
      <c r="AG385" s="59"/>
      <c r="AH385" s="59"/>
      <c r="AI385" s="59"/>
      <c r="AJ385" s="59"/>
      <c r="AK385" s="59"/>
      <c r="AL385" s="59"/>
      <c r="AM385" s="59"/>
      <c r="AN385" s="59"/>
      <c r="AO385" s="59"/>
      <c r="AP385" s="59"/>
      <c r="AQ385" s="59"/>
      <c r="AR385" s="59"/>
      <c r="AS385" s="59"/>
      <c r="AT385" s="59"/>
      <c r="AU385" s="59"/>
      <c r="AV385" s="59"/>
      <c r="AW385" s="59"/>
      <c r="AX385" s="59"/>
      <c r="AY385" s="59"/>
      <c r="AZ385" s="59"/>
      <c r="BA385" s="59"/>
      <c r="BB385" s="59"/>
      <c r="BC385" s="59"/>
      <c r="BD385" s="59"/>
      <c r="BE385" s="59"/>
      <c r="BF385" s="59"/>
      <c r="BG385" s="59"/>
      <c r="BH385" s="59"/>
      <c r="BI385" s="59"/>
      <c r="BJ385" s="59"/>
      <c r="BK385" s="59"/>
      <c r="BL385" s="59"/>
      <c r="BM385" s="59"/>
      <c r="BN385" s="59"/>
      <c r="BO385" s="59"/>
      <c r="BP385" s="59"/>
      <c r="BQ385" s="59"/>
      <c r="BR385" s="59"/>
      <c r="BS385" s="59"/>
      <c r="BT385" s="59"/>
      <c r="BU385" s="59"/>
      <c r="BV385" s="59"/>
      <c r="BW385" s="59"/>
      <c r="BX385" s="59"/>
      <c r="BY385" s="59"/>
      <c r="BZ385" s="59"/>
      <c r="CA385" s="59"/>
      <c r="CB385" s="59"/>
      <c r="CC385" s="59"/>
      <c r="CD385" s="59"/>
      <c r="CE385" s="59"/>
      <c r="CF385" s="59"/>
      <c r="CG385" s="59"/>
      <c r="CH385" s="59"/>
      <c r="CI385" s="59"/>
      <c r="CJ385" s="59"/>
      <c r="CK385" s="59"/>
      <c r="CL385" s="59"/>
      <c r="CM385" s="59"/>
      <c r="CN385" s="59"/>
      <c r="CO385" s="59"/>
      <c r="CP385" s="59"/>
      <c r="CQ385" s="59"/>
    </row>
    <row r="386" spans="1:95" s="2" customFormat="1" ht="15.75" hidden="1" customHeight="1" x14ac:dyDescent="0.2">
      <c r="A386" s="24" t="s">
        <v>80</v>
      </c>
      <c r="B386" s="23" t="s">
        <v>42</v>
      </c>
      <c r="C386" s="23" t="s">
        <v>5</v>
      </c>
      <c r="D386" s="23" t="s">
        <v>54</v>
      </c>
      <c r="E386" s="23" t="s">
        <v>277</v>
      </c>
      <c r="F386" s="23" t="s">
        <v>23</v>
      </c>
      <c r="G386" s="97">
        <f>G387</f>
        <v>0</v>
      </c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  <c r="S386" s="59"/>
      <c r="T386" s="59"/>
      <c r="U386" s="59"/>
      <c r="V386" s="59"/>
      <c r="W386" s="59"/>
      <c r="X386" s="59"/>
      <c r="Y386" s="59"/>
      <c r="Z386" s="59"/>
      <c r="AA386" s="59"/>
      <c r="AB386" s="59"/>
      <c r="AC386" s="59"/>
      <c r="AD386" s="59"/>
      <c r="AE386" s="59"/>
      <c r="AF386" s="59"/>
      <c r="AG386" s="59"/>
      <c r="AH386" s="59"/>
      <c r="AI386" s="59"/>
      <c r="AJ386" s="59"/>
      <c r="AK386" s="59"/>
      <c r="AL386" s="59"/>
      <c r="AM386" s="59"/>
      <c r="AN386" s="59"/>
      <c r="AO386" s="59"/>
      <c r="AP386" s="59"/>
      <c r="AQ386" s="59"/>
      <c r="AR386" s="59"/>
      <c r="AS386" s="59"/>
      <c r="AT386" s="59"/>
      <c r="AU386" s="59"/>
      <c r="AV386" s="59"/>
      <c r="AW386" s="59"/>
      <c r="AX386" s="59"/>
      <c r="AY386" s="59"/>
      <c r="AZ386" s="59"/>
      <c r="BA386" s="59"/>
      <c r="BB386" s="59"/>
      <c r="BC386" s="59"/>
      <c r="BD386" s="59"/>
      <c r="BE386" s="59"/>
      <c r="BF386" s="59"/>
      <c r="BG386" s="59"/>
      <c r="BH386" s="59"/>
      <c r="BI386" s="59"/>
      <c r="BJ386" s="59"/>
      <c r="BK386" s="59"/>
      <c r="BL386" s="59"/>
      <c r="BM386" s="59"/>
      <c r="BN386" s="59"/>
      <c r="BO386" s="59"/>
      <c r="BP386" s="59"/>
      <c r="BQ386" s="59"/>
      <c r="BR386" s="59"/>
      <c r="BS386" s="59"/>
      <c r="BT386" s="59"/>
      <c r="BU386" s="59"/>
      <c r="BV386" s="59"/>
      <c r="BW386" s="59"/>
      <c r="BX386" s="59"/>
      <c r="BY386" s="59"/>
      <c r="BZ386" s="59"/>
      <c r="CA386" s="59"/>
      <c r="CB386" s="59"/>
      <c r="CC386" s="59"/>
      <c r="CD386" s="59"/>
      <c r="CE386" s="59"/>
      <c r="CF386" s="59"/>
      <c r="CG386" s="59"/>
      <c r="CH386" s="59"/>
      <c r="CI386" s="59"/>
      <c r="CJ386" s="59"/>
      <c r="CK386" s="59"/>
      <c r="CL386" s="59"/>
      <c r="CM386" s="59"/>
      <c r="CN386" s="59"/>
      <c r="CO386" s="59"/>
      <c r="CP386" s="59"/>
      <c r="CQ386" s="59"/>
    </row>
    <row r="387" spans="1:95" s="2" customFormat="1" ht="15.75" hidden="1" customHeight="1" x14ac:dyDescent="0.2">
      <c r="A387" s="71" t="s">
        <v>217</v>
      </c>
      <c r="B387" s="23" t="s">
        <v>42</v>
      </c>
      <c r="C387" s="23" t="s">
        <v>5</v>
      </c>
      <c r="D387" s="23" t="s">
        <v>54</v>
      </c>
      <c r="E387" s="23" t="s">
        <v>277</v>
      </c>
      <c r="F387" s="23" t="s">
        <v>216</v>
      </c>
      <c r="G387" s="97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  <c r="S387" s="59"/>
      <c r="T387" s="59"/>
      <c r="U387" s="59"/>
      <c r="V387" s="59"/>
      <c r="W387" s="59"/>
      <c r="X387" s="59"/>
      <c r="Y387" s="59"/>
      <c r="Z387" s="59"/>
      <c r="AA387" s="59"/>
      <c r="AB387" s="59"/>
      <c r="AC387" s="59"/>
      <c r="AD387" s="59"/>
      <c r="AE387" s="59"/>
      <c r="AF387" s="59"/>
      <c r="AG387" s="59"/>
      <c r="AH387" s="59"/>
      <c r="AI387" s="59"/>
      <c r="AJ387" s="59"/>
      <c r="AK387" s="59"/>
      <c r="AL387" s="59"/>
      <c r="AM387" s="59"/>
      <c r="AN387" s="59"/>
      <c r="AO387" s="59"/>
      <c r="AP387" s="59"/>
      <c r="AQ387" s="59"/>
      <c r="AR387" s="59"/>
      <c r="AS387" s="59"/>
      <c r="AT387" s="59"/>
      <c r="AU387" s="59"/>
      <c r="AV387" s="59"/>
      <c r="AW387" s="59"/>
      <c r="AX387" s="59"/>
      <c r="AY387" s="59"/>
      <c r="AZ387" s="59"/>
      <c r="BA387" s="59"/>
      <c r="BB387" s="59"/>
      <c r="BC387" s="59"/>
      <c r="BD387" s="59"/>
      <c r="BE387" s="59"/>
      <c r="BF387" s="59"/>
      <c r="BG387" s="59"/>
      <c r="BH387" s="59"/>
      <c r="BI387" s="59"/>
      <c r="BJ387" s="59"/>
      <c r="BK387" s="59"/>
      <c r="BL387" s="59"/>
      <c r="BM387" s="59"/>
      <c r="BN387" s="59"/>
      <c r="BO387" s="59"/>
      <c r="BP387" s="59"/>
      <c r="BQ387" s="59"/>
      <c r="BR387" s="59"/>
      <c r="BS387" s="59"/>
      <c r="BT387" s="59"/>
      <c r="BU387" s="59"/>
      <c r="BV387" s="59"/>
      <c r="BW387" s="59"/>
      <c r="BX387" s="59"/>
      <c r="BY387" s="59"/>
      <c r="BZ387" s="59"/>
      <c r="CA387" s="59"/>
      <c r="CB387" s="59"/>
      <c r="CC387" s="59"/>
      <c r="CD387" s="59"/>
      <c r="CE387" s="59"/>
      <c r="CF387" s="59"/>
      <c r="CG387" s="59"/>
      <c r="CH387" s="59"/>
      <c r="CI387" s="59"/>
      <c r="CJ387" s="59"/>
      <c r="CK387" s="59"/>
      <c r="CL387" s="59"/>
      <c r="CM387" s="59"/>
      <c r="CN387" s="59"/>
      <c r="CO387" s="59"/>
      <c r="CP387" s="59"/>
      <c r="CQ387" s="59"/>
    </row>
    <row r="388" spans="1:95" s="2" customFormat="1" ht="13.5" customHeight="1" x14ac:dyDescent="0.2">
      <c r="A388" s="17" t="s">
        <v>2</v>
      </c>
      <c r="B388" s="18" t="s">
        <v>42</v>
      </c>
      <c r="C388" s="18" t="s">
        <v>14</v>
      </c>
      <c r="D388" s="18"/>
      <c r="E388" s="18"/>
      <c r="F388" s="18"/>
      <c r="G388" s="94">
        <f>G395+G389</f>
        <v>130</v>
      </c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  <c r="S388" s="59"/>
      <c r="T388" s="59"/>
      <c r="U388" s="59"/>
      <c r="V388" s="59"/>
      <c r="W388" s="59"/>
      <c r="X388" s="59"/>
      <c r="Y388" s="59"/>
      <c r="Z388" s="59"/>
      <c r="AA388" s="59"/>
      <c r="AB388" s="59"/>
      <c r="AC388" s="59"/>
      <c r="AD388" s="59"/>
      <c r="AE388" s="59"/>
      <c r="AF388" s="59"/>
      <c r="AG388" s="59"/>
      <c r="AH388" s="59"/>
      <c r="AI388" s="59"/>
      <c r="AJ388" s="59"/>
      <c r="AK388" s="59"/>
      <c r="AL388" s="59"/>
      <c r="AM388" s="59"/>
      <c r="AN388" s="59"/>
      <c r="AO388" s="59"/>
      <c r="AP388" s="59"/>
      <c r="AQ388" s="59"/>
      <c r="AR388" s="59"/>
      <c r="AS388" s="59"/>
      <c r="AT388" s="59"/>
      <c r="AU388" s="59"/>
      <c r="AV388" s="59"/>
      <c r="AW388" s="59"/>
      <c r="AX388" s="59"/>
      <c r="AY388" s="59"/>
      <c r="AZ388" s="59"/>
      <c r="BA388" s="59"/>
      <c r="BB388" s="59"/>
      <c r="BC388" s="59"/>
      <c r="BD388" s="59"/>
      <c r="BE388" s="59"/>
      <c r="BF388" s="59"/>
      <c r="BG388" s="59"/>
      <c r="BH388" s="59"/>
      <c r="BI388" s="59"/>
      <c r="BJ388" s="59"/>
      <c r="BK388" s="59"/>
      <c r="BL388" s="59"/>
      <c r="BM388" s="59"/>
      <c r="BN388" s="59"/>
      <c r="BO388" s="59"/>
      <c r="BP388" s="59"/>
      <c r="BQ388" s="59"/>
      <c r="BR388" s="59"/>
      <c r="BS388" s="59"/>
      <c r="BT388" s="59"/>
      <c r="BU388" s="59"/>
      <c r="BV388" s="59"/>
      <c r="BW388" s="59"/>
      <c r="BX388" s="59"/>
      <c r="BY388" s="59"/>
      <c r="BZ388" s="59"/>
      <c r="CA388" s="59"/>
      <c r="CB388" s="59"/>
      <c r="CC388" s="59"/>
      <c r="CD388" s="59"/>
      <c r="CE388" s="59"/>
      <c r="CF388" s="59"/>
      <c r="CG388" s="59"/>
      <c r="CH388" s="59"/>
      <c r="CI388" s="59"/>
      <c r="CJ388" s="59"/>
      <c r="CK388" s="59"/>
      <c r="CL388" s="59"/>
      <c r="CM388" s="59"/>
      <c r="CN388" s="59"/>
      <c r="CO388" s="59"/>
      <c r="CP388" s="59"/>
      <c r="CQ388" s="59"/>
    </row>
    <row r="389" spans="1:95" s="67" customFormat="1" ht="15.75" hidden="1" customHeight="1" x14ac:dyDescent="0.2">
      <c r="A389" s="44" t="s">
        <v>59</v>
      </c>
      <c r="B389" s="20" t="s">
        <v>42</v>
      </c>
      <c r="C389" s="20" t="s">
        <v>14</v>
      </c>
      <c r="D389" s="20" t="s">
        <v>12</v>
      </c>
      <c r="E389" s="20"/>
      <c r="F389" s="20"/>
      <c r="G389" s="96">
        <f t="shared" ref="G389:G393" si="5">G390</f>
        <v>0</v>
      </c>
      <c r="H389" s="105"/>
      <c r="I389" s="105"/>
      <c r="J389" s="105"/>
      <c r="K389" s="105"/>
      <c r="L389" s="105"/>
      <c r="M389" s="105"/>
      <c r="N389" s="105"/>
      <c r="O389" s="105"/>
      <c r="P389" s="105"/>
      <c r="Q389" s="105"/>
      <c r="R389" s="105"/>
      <c r="S389" s="105"/>
      <c r="T389" s="105"/>
      <c r="U389" s="105"/>
      <c r="V389" s="105"/>
      <c r="W389" s="105"/>
      <c r="X389" s="105"/>
      <c r="Y389" s="105"/>
      <c r="Z389" s="105"/>
      <c r="AA389" s="105"/>
      <c r="AB389" s="105"/>
      <c r="AC389" s="105"/>
      <c r="AD389" s="105"/>
      <c r="AE389" s="105"/>
      <c r="AF389" s="105"/>
      <c r="AG389" s="105"/>
      <c r="AH389" s="105"/>
      <c r="AI389" s="105"/>
      <c r="AJ389" s="105"/>
      <c r="AK389" s="105"/>
      <c r="AL389" s="105"/>
      <c r="AM389" s="105"/>
      <c r="AN389" s="105"/>
      <c r="AO389" s="105"/>
      <c r="AP389" s="105"/>
      <c r="AQ389" s="105"/>
      <c r="AR389" s="105"/>
      <c r="AS389" s="105"/>
      <c r="AT389" s="105"/>
      <c r="AU389" s="105"/>
      <c r="AV389" s="105"/>
      <c r="AW389" s="105"/>
      <c r="AX389" s="105"/>
      <c r="AY389" s="105"/>
      <c r="AZ389" s="105"/>
      <c r="BA389" s="105"/>
      <c r="BB389" s="105"/>
      <c r="BC389" s="105"/>
      <c r="BD389" s="105"/>
      <c r="BE389" s="105"/>
      <c r="BF389" s="105"/>
      <c r="BG389" s="105"/>
      <c r="BH389" s="105"/>
      <c r="BI389" s="105"/>
      <c r="BJ389" s="105"/>
      <c r="BK389" s="105"/>
      <c r="BL389" s="105"/>
      <c r="BM389" s="105"/>
      <c r="BN389" s="105"/>
      <c r="BO389" s="105"/>
      <c r="BP389" s="105"/>
      <c r="BQ389" s="105"/>
      <c r="BR389" s="105"/>
      <c r="BS389" s="105"/>
      <c r="BT389" s="105"/>
      <c r="BU389" s="105"/>
      <c r="BV389" s="105"/>
      <c r="BW389" s="105"/>
      <c r="BX389" s="105"/>
      <c r="BY389" s="105"/>
      <c r="BZ389" s="105"/>
      <c r="CA389" s="105"/>
      <c r="CB389" s="105"/>
      <c r="CC389" s="105"/>
      <c r="CD389" s="105"/>
      <c r="CE389" s="105"/>
      <c r="CF389" s="105"/>
      <c r="CG389" s="105"/>
      <c r="CH389" s="105"/>
      <c r="CI389" s="105"/>
      <c r="CJ389" s="105"/>
      <c r="CK389" s="105"/>
      <c r="CL389" s="105"/>
      <c r="CM389" s="105"/>
      <c r="CN389" s="105"/>
      <c r="CO389" s="105"/>
      <c r="CP389" s="105"/>
      <c r="CQ389" s="105"/>
    </row>
    <row r="390" spans="1:95" s="2" customFormat="1" ht="15.75" hidden="1" customHeight="1" x14ac:dyDescent="0.2">
      <c r="A390" s="72" t="s">
        <v>157</v>
      </c>
      <c r="B390" s="23" t="s">
        <v>42</v>
      </c>
      <c r="C390" s="23" t="s">
        <v>14</v>
      </c>
      <c r="D390" s="23" t="s">
        <v>12</v>
      </c>
      <c r="E390" s="23" t="s">
        <v>244</v>
      </c>
      <c r="F390" s="23"/>
      <c r="G390" s="95">
        <f t="shared" si="5"/>
        <v>0</v>
      </c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  <c r="S390" s="59"/>
      <c r="T390" s="59"/>
      <c r="U390" s="59"/>
      <c r="V390" s="59"/>
      <c r="W390" s="59"/>
      <c r="X390" s="59"/>
      <c r="Y390" s="59"/>
      <c r="Z390" s="59"/>
      <c r="AA390" s="59"/>
      <c r="AB390" s="59"/>
      <c r="AC390" s="59"/>
      <c r="AD390" s="59"/>
      <c r="AE390" s="59"/>
      <c r="AF390" s="59"/>
      <c r="AG390" s="59"/>
      <c r="AH390" s="59"/>
      <c r="AI390" s="59"/>
      <c r="AJ390" s="59"/>
      <c r="AK390" s="59"/>
      <c r="AL390" s="59"/>
      <c r="AM390" s="59"/>
      <c r="AN390" s="59"/>
      <c r="AO390" s="59"/>
      <c r="AP390" s="59"/>
      <c r="AQ390" s="59"/>
      <c r="AR390" s="59"/>
      <c r="AS390" s="59"/>
      <c r="AT390" s="59"/>
      <c r="AU390" s="59"/>
      <c r="AV390" s="59"/>
      <c r="AW390" s="59"/>
      <c r="AX390" s="59"/>
      <c r="AY390" s="59"/>
      <c r="AZ390" s="59"/>
      <c r="BA390" s="59"/>
      <c r="BB390" s="59"/>
      <c r="BC390" s="59"/>
      <c r="BD390" s="59"/>
      <c r="BE390" s="59"/>
      <c r="BF390" s="59"/>
      <c r="BG390" s="59"/>
      <c r="BH390" s="59"/>
      <c r="BI390" s="59"/>
      <c r="BJ390" s="59"/>
      <c r="BK390" s="59"/>
      <c r="BL390" s="59"/>
      <c r="BM390" s="59"/>
      <c r="BN390" s="59"/>
      <c r="BO390" s="59"/>
      <c r="BP390" s="59"/>
      <c r="BQ390" s="59"/>
      <c r="BR390" s="59"/>
      <c r="BS390" s="59"/>
      <c r="BT390" s="59"/>
      <c r="BU390" s="59"/>
      <c r="BV390" s="59"/>
      <c r="BW390" s="59"/>
      <c r="BX390" s="59"/>
      <c r="BY390" s="59"/>
      <c r="BZ390" s="59"/>
      <c r="CA390" s="59"/>
      <c r="CB390" s="59"/>
      <c r="CC390" s="59"/>
      <c r="CD390" s="59"/>
      <c r="CE390" s="59"/>
      <c r="CF390" s="59"/>
      <c r="CG390" s="59"/>
      <c r="CH390" s="59"/>
      <c r="CI390" s="59"/>
      <c r="CJ390" s="59"/>
      <c r="CK390" s="59"/>
      <c r="CL390" s="59"/>
      <c r="CM390" s="59"/>
      <c r="CN390" s="59"/>
      <c r="CO390" s="59"/>
      <c r="CP390" s="59"/>
      <c r="CQ390" s="59"/>
    </row>
    <row r="391" spans="1:95" s="2" customFormat="1" ht="15.75" hidden="1" customHeight="1" x14ac:dyDescent="0.2">
      <c r="A391" s="72" t="s">
        <v>159</v>
      </c>
      <c r="B391" s="23" t="s">
        <v>42</v>
      </c>
      <c r="C391" s="23" t="s">
        <v>14</v>
      </c>
      <c r="D391" s="23" t="s">
        <v>12</v>
      </c>
      <c r="E391" s="23" t="s">
        <v>245</v>
      </c>
      <c r="F391" s="23"/>
      <c r="G391" s="95">
        <f t="shared" si="5"/>
        <v>0</v>
      </c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  <c r="AB391" s="59"/>
      <c r="AC391" s="59"/>
      <c r="AD391" s="59"/>
      <c r="AE391" s="59"/>
      <c r="AF391" s="59"/>
      <c r="AG391" s="59"/>
      <c r="AH391" s="59"/>
      <c r="AI391" s="59"/>
      <c r="AJ391" s="59"/>
      <c r="AK391" s="59"/>
      <c r="AL391" s="59"/>
      <c r="AM391" s="59"/>
      <c r="AN391" s="59"/>
      <c r="AO391" s="59"/>
      <c r="AP391" s="59"/>
      <c r="AQ391" s="59"/>
      <c r="AR391" s="59"/>
      <c r="AS391" s="59"/>
      <c r="AT391" s="59"/>
      <c r="AU391" s="59"/>
      <c r="AV391" s="59"/>
      <c r="AW391" s="59"/>
      <c r="AX391" s="59"/>
      <c r="AY391" s="59"/>
      <c r="AZ391" s="59"/>
      <c r="BA391" s="59"/>
      <c r="BB391" s="59"/>
      <c r="BC391" s="59"/>
      <c r="BD391" s="59"/>
      <c r="BE391" s="59"/>
      <c r="BF391" s="59"/>
      <c r="BG391" s="59"/>
      <c r="BH391" s="59"/>
      <c r="BI391" s="59"/>
      <c r="BJ391" s="59"/>
      <c r="BK391" s="59"/>
      <c r="BL391" s="59"/>
      <c r="BM391" s="59"/>
      <c r="BN391" s="59"/>
      <c r="BO391" s="59"/>
      <c r="BP391" s="59"/>
      <c r="BQ391" s="59"/>
      <c r="BR391" s="59"/>
      <c r="BS391" s="59"/>
      <c r="BT391" s="59"/>
      <c r="BU391" s="59"/>
      <c r="BV391" s="59"/>
      <c r="BW391" s="59"/>
      <c r="BX391" s="59"/>
      <c r="BY391" s="59"/>
      <c r="BZ391" s="59"/>
      <c r="CA391" s="59"/>
      <c r="CB391" s="59"/>
      <c r="CC391" s="59"/>
      <c r="CD391" s="59"/>
      <c r="CE391" s="59"/>
      <c r="CF391" s="59"/>
      <c r="CG391" s="59"/>
      <c r="CH391" s="59"/>
      <c r="CI391" s="59"/>
      <c r="CJ391" s="59"/>
      <c r="CK391" s="59"/>
      <c r="CL391" s="59"/>
      <c r="CM391" s="59"/>
      <c r="CN391" s="59"/>
      <c r="CO391" s="59"/>
      <c r="CP391" s="59"/>
      <c r="CQ391" s="59"/>
    </row>
    <row r="392" spans="1:95" s="2" customFormat="1" ht="48" hidden="1" customHeight="1" x14ac:dyDescent="0.2">
      <c r="A392" s="28" t="s">
        <v>332</v>
      </c>
      <c r="B392" s="23" t="s">
        <v>42</v>
      </c>
      <c r="C392" s="23" t="s">
        <v>14</v>
      </c>
      <c r="D392" s="23" t="s">
        <v>12</v>
      </c>
      <c r="E392" s="23" t="s">
        <v>246</v>
      </c>
      <c r="F392" s="23"/>
      <c r="G392" s="95">
        <f t="shared" si="5"/>
        <v>0</v>
      </c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  <c r="Y392" s="59"/>
      <c r="Z392" s="59"/>
      <c r="AA392" s="59"/>
      <c r="AB392" s="59"/>
      <c r="AC392" s="59"/>
      <c r="AD392" s="59"/>
      <c r="AE392" s="59"/>
      <c r="AF392" s="59"/>
      <c r="AG392" s="59"/>
      <c r="AH392" s="59"/>
      <c r="AI392" s="59"/>
      <c r="AJ392" s="59"/>
      <c r="AK392" s="59"/>
      <c r="AL392" s="59"/>
      <c r="AM392" s="59"/>
      <c r="AN392" s="59"/>
      <c r="AO392" s="59"/>
      <c r="AP392" s="59"/>
      <c r="AQ392" s="59"/>
      <c r="AR392" s="59"/>
      <c r="AS392" s="59"/>
      <c r="AT392" s="59"/>
      <c r="AU392" s="59"/>
      <c r="AV392" s="59"/>
      <c r="AW392" s="59"/>
      <c r="AX392" s="59"/>
      <c r="AY392" s="59"/>
      <c r="AZ392" s="59"/>
      <c r="BA392" s="59"/>
      <c r="BB392" s="59"/>
      <c r="BC392" s="59"/>
      <c r="BD392" s="59"/>
      <c r="BE392" s="59"/>
      <c r="BF392" s="59"/>
      <c r="BG392" s="59"/>
      <c r="BH392" s="59"/>
      <c r="BI392" s="59"/>
      <c r="BJ392" s="59"/>
      <c r="BK392" s="59"/>
      <c r="BL392" s="59"/>
      <c r="BM392" s="59"/>
      <c r="BN392" s="59"/>
      <c r="BO392" s="59"/>
      <c r="BP392" s="59"/>
      <c r="BQ392" s="59"/>
      <c r="BR392" s="59"/>
      <c r="BS392" s="59"/>
      <c r="BT392" s="59"/>
      <c r="BU392" s="59"/>
      <c r="BV392" s="59"/>
      <c r="BW392" s="59"/>
      <c r="BX392" s="59"/>
      <c r="BY392" s="59"/>
      <c r="BZ392" s="59"/>
      <c r="CA392" s="59"/>
      <c r="CB392" s="59"/>
      <c r="CC392" s="59"/>
      <c r="CD392" s="59"/>
      <c r="CE392" s="59"/>
      <c r="CF392" s="59"/>
      <c r="CG392" s="59"/>
      <c r="CH392" s="59"/>
      <c r="CI392" s="59"/>
      <c r="CJ392" s="59"/>
      <c r="CK392" s="59"/>
      <c r="CL392" s="59"/>
      <c r="CM392" s="59"/>
      <c r="CN392" s="59"/>
      <c r="CO392" s="59"/>
      <c r="CP392" s="59"/>
      <c r="CQ392" s="59"/>
    </row>
    <row r="393" spans="1:95" s="2" customFormat="1" ht="15.75" hidden="1" customHeight="1" x14ac:dyDescent="0.2">
      <c r="A393" s="71" t="s">
        <v>78</v>
      </c>
      <c r="B393" s="23" t="s">
        <v>42</v>
      </c>
      <c r="C393" s="23" t="s">
        <v>14</v>
      </c>
      <c r="D393" s="23" t="s">
        <v>12</v>
      </c>
      <c r="E393" s="23" t="s">
        <v>246</v>
      </c>
      <c r="F393" s="23" t="s">
        <v>76</v>
      </c>
      <c r="G393" s="95">
        <f t="shared" si="5"/>
        <v>0</v>
      </c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  <c r="S393" s="59"/>
      <c r="T393" s="59"/>
      <c r="U393" s="59"/>
      <c r="V393" s="59"/>
      <c r="W393" s="59"/>
      <c r="X393" s="59"/>
      <c r="Y393" s="59"/>
      <c r="Z393" s="59"/>
      <c r="AA393" s="59"/>
      <c r="AB393" s="59"/>
      <c r="AC393" s="59"/>
      <c r="AD393" s="59"/>
      <c r="AE393" s="59"/>
      <c r="AF393" s="59"/>
      <c r="AG393" s="59"/>
      <c r="AH393" s="59"/>
      <c r="AI393" s="59"/>
      <c r="AJ393" s="59"/>
      <c r="AK393" s="59"/>
      <c r="AL393" s="59"/>
      <c r="AM393" s="59"/>
      <c r="AN393" s="59"/>
      <c r="AO393" s="59"/>
      <c r="AP393" s="59"/>
      <c r="AQ393" s="59"/>
      <c r="AR393" s="59"/>
      <c r="AS393" s="59"/>
      <c r="AT393" s="59"/>
      <c r="AU393" s="59"/>
      <c r="AV393" s="59"/>
      <c r="AW393" s="59"/>
      <c r="AX393" s="59"/>
      <c r="AY393" s="59"/>
      <c r="AZ393" s="59"/>
      <c r="BA393" s="59"/>
      <c r="BB393" s="59"/>
      <c r="BC393" s="59"/>
      <c r="BD393" s="59"/>
      <c r="BE393" s="59"/>
      <c r="BF393" s="59"/>
      <c r="BG393" s="59"/>
      <c r="BH393" s="59"/>
      <c r="BI393" s="59"/>
      <c r="BJ393" s="59"/>
      <c r="BK393" s="59"/>
      <c r="BL393" s="59"/>
      <c r="BM393" s="59"/>
      <c r="BN393" s="59"/>
      <c r="BO393" s="59"/>
      <c r="BP393" s="59"/>
      <c r="BQ393" s="59"/>
      <c r="BR393" s="59"/>
      <c r="BS393" s="59"/>
      <c r="BT393" s="59"/>
      <c r="BU393" s="59"/>
      <c r="BV393" s="59"/>
      <c r="BW393" s="59"/>
      <c r="BX393" s="59"/>
      <c r="BY393" s="59"/>
      <c r="BZ393" s="59"/>
      <c r="CA393" s="59"/>
      <c r="CB393" s="59"/>
      <c r="CC393" s="59"/>
      <c r="CD393" s="59"/>
      <c r="CE393" s="59"/>
      <c r="CF393" s="59"/>
      <c r="CG393" s="59"/>
      <c r="CH393" s="59"/>
      <c r="CI393" s="59"/>
      <c r="CJ393" s="59"/>
      <c r="CK393" s="59"/>
      <c r="CL393" s="59"/>
      <c r="CM393" s="59"/>
      <c r="CN393" s="59"/>
      <c r="CO393" s="59"/>
      <c r="CP393" s="59"/>
      <c r="CQ393" s="59"/>
    </row>
    <row r="394" spans="1:95" s="2" customFormat="1" ht="17.25" hidden="1" customHeight="1" x14ac:dyDescent="0.2">
      <c r="A394" s="71" t="s">
        <v>98</v>
      </c>
      <c r="B394" s="23" t="s">
        <v>42</v>
      </c>
      <c r="C394" s="23" t="s">
        <v>14</v>
      </c>
      <c r="D394" s="23" t="s">
        <v>12</v>
      </c>
      <c r="E394" s="23" t="s">
        <v>246</v>
      </c>
      <c r="F394" s="23" t="s">
        <v>77</v>
      </c>
      <c r="G394" s="95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  <c r="S394" s="59"/>
      <c r="T394" s="59"/>
      <c r="U394" s="59"/>
      <c r="V394" s="59"/>
      <c r="W394" s="59"/>
      <c r="X394" s="59"/>
      <c r="Y394" s="59"/>
      <c r="Z394" s="59"/>
      <c r="AA394" s="59"/>
      <c r="AB394" s="59"/>
      <c r="AC394" s="59"/>
      <c r="AD394" s="59"/>
      <c r="AE394" s="59"/>
      <c r="AF394" s="59"/>
      <c r="AG394" s="59"/>
      <c r="AH394" s="59"/>
      <c r="AI394" s="59"/>
      <c r="AJ394" s="59"/>
      <c r="AK394" s="59"/>
      <c r="AL394" s="59"/>
      <c r="AM394" s="59"/>
      <c r="AN394" s="59"/>
      <c r="AO394" s="59"/>
      <c r="AP394" s="59"/>
      <c r="AQ394" s="59"/>
      <c r="AR394" s="59"/>
      <c r="AS394" s="59"/>
      <c r="AT394" s="59"/>
      <c r="AU394" s="59"/>
      <c r="AV394" s="59"/>
      <c r="AW394" s="59"/>
      <c r="AX394" s="59"/>
      <c r="AY394" s="59"/>
      <c r="AZ394" s="59"/>
      <c r="BA394" s="59"/>
      <c r="BB394" s="59"/>
      <c r="BC394" s="59"/>
      <c r="BD394" s="59"/>
      <c r="BE394" s="59"/>
      <c r="BF394" s="59"/>
      <c r="BG394" s="59"/>
      <c r="BH394" s="59"/>
      <c r="BI394" s="59"/>
      <c r="BJ394" s="59"/>
      <c r="BK394" s="59"/>
      <c r="BL394" s="59"/>
      <c r="BM394" s="59"/>
      <c r="BN394" s="59"/>
      <c r="BO394" s="59"/>
      <c r="BP394" s="59"/>
      <c r="BQ394" s="59"/>
      <c r="BR394" s="59"/>
      <c r="BS394" s="59"/>
      <c r="BT394" s="59"/>
      <c r="BU394" s="59"/>
      <c r="BV394" s="59"/>
      <c r="BW394" s="59"/>
      <c r="BX394" s="59"/>
      <c r="BY394" s="59"/>
      <c r="BZ394" s="59"/>
      <c r="CA394" s="59"/>
      <c r="CB394" s="59"/>
      <c r="CC394" s="59"/>
      <c r="CD394" s="59"/>
      <c r="CE394" s="59"/>
      <c r="CF394" s="59"/>
      <c r="CG394" s="59"/>
      <c r="CH394" s="59"/>
      <c r="CI394" s="59"/>
      <c r="CJ394" s="59"/>
      <c r="CK394" s="59"/>
      <c r="CL394" s="59"/>
      <c r="CM394" s="59"/>
      <c r="CN394" s="59"/>
      <c r="CO394" s="59"/>
      <c r="CP394" s="59"/>
      <c r="CQ394" s="59"/>
    </row>
    <row r="395" spans="1:95" s="2" customFormat="1" ht="15.75" customHeight="1" x14ac:dyDescent="0.2">
      <c r="A395" s="44" t="s">
        <v>43</v>
      </c>
      <c r="B395" s="20" t="s">
        <v>42</v>
      </c>
      <c r="C395" s="20" t="s">
        <v>14</v>
      </c>
      <c r="D395" s="20" t="s">
        <v>10</v>
      </c>
      <c r="E395" s="18"/>
      <c r="F395" s="18"/>
      <c r="G395" s="96">
        <f>G396</f>
        <v>130</v>
      </c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  <c r="S395" s="59"/>
      <c r="T395" s="59"/>
      <c r="U395" s="59"/>
      <c r="V395" s="59"/>
      <c r="W395" s="59"/>
      <c r="X395" s="59"/>
      <c r="Y395" s="59"/>
      <c r="Z395" s="59"/>
      <c r="AA395" s="59"/>
      <c r="AB395" s="59"/>
      <c r="AC395" s="59"/>
      <c r="AD395" s="59"/>
      <c r="AE395" s="59"/>
      <c r="AF395" s="59"/>
      <c r="AG395" s="59"/>
      <c r="AH395" s="59"/>
      <c r="AI395" s="59"/>
      <c r="AJ395" s="59"/>
      <c r="AK395" s="59"/>
      <c r="AL395" s="59"/>
      <c r="AM395" s="59"/>
      <c r="AN395" s="59"/>
      <c r="AO395" s="59"/>
      <c r="AP395" s="59"/>
      <c r="AQ395" s="59"/>
      <c r="AR395" s="59"/>
      <c r="AS395" s="59"/>
      <c r="AT395" s="59"/>
      <c r="AU395" s="59"/>
      <c r="AV395" s="59"/>
      <c r="AW395" s="59"/>
      <c r="AX395" s="59"/>
      <c r="AY395" s="59"/>
      <c r="AZ395" s="59"/>
      <c r="BA395" s="59"/>
      <c r="BB395" s="59"/>
      <c r="BC395" s="59"/>
      <c r="BD395" s="59"/>
      <c r="BE395" s="59"/>
      <c r="BF395" s="59"/>
      <c r="BG395" s="59"/>
      <c r="BH395" s="59"/>
      <c r="BI395" s="59"/>
      <c r="BJ395" s="59"/>
      <c r="BK395" s="59"/>
      <c r="BL395" s="59"/>
      <c r="BM395" s="59"/>
      <c r="BN395" s="59"/>
      <c r="BO395" s="59"/>
      <c r="BP395" s="59"/>
      <c r="BQ395" s="59"/>
      <c r="BR395" s="59"/>
      <c r="BS395" s="59"/>
      <c r="BT395" s="59"/>
      <c r="BU395" s="59"/>
      <c r="BV395" s="59"/>
      <c r="BW395" s="59"/>
      <c r="BX395" s="59"/>
      <c r="BY395" s="59"/>
      <c r="BZ395" s="59"/>
      <c r="CA395" s="59"/>
      <c r="CB395" s="59"/>
      <c r="CC395" s="59"/>
      <c r="CD395" s="59"/>
      <c r="CE395" s="59"/>
      <c r="CF395" s="59"/>
      <c r="CG395" s="59"/>
      <c r="CH395" s="59"/>
      <c r="CI395" s="59"/>
      <c r="CJ395" s="59"/>
      <c r="CK395" s="59"/>
      <c r="CL395" s="59"/>
      <c r="CM395" s="59"/>
      <c r="CN395" s="59"/>
      <c r="CO395" s="59"/>
      <c r="CP395" s="59"/>
      <c r="CQ395" s="59"/>
    </row>
    <row r="396" spans="1:95" s="2" customFormat="1" ht="27" customHeight="1" x14ac:dyDescent="0.2">
      <c r="A396" s="24" t="s">
        <v>115</v>
      </c>
      <c r="B396" s="23" t="s">
        <v>42</v>
      </c>
      <c r="C396" s="23" t="s">
        <v>14</v>
      </c>
      <c r="D396" s="23" t="s">
        <v>10</v>
      </c>
      <c r="E396" s="23" t="s">
        <v>275</v>
      </c>
      <c r="F396" s="23"/>
      <c r="G396" s="95">
        <f>G397</f>
        <v>130</v>
      </c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  <c r="S396" s="59"/>
      <c r="T396" s="59"/>
      <c r="U396" s="59"/>
      <c r="V396" s="59"/>
      <c r="W396" s="59"/>
      <c r="X396" s="59"/>
      <c r="Y396" s="59"/>
      <c r="Z396" s="59"/>
      <c r="AA396" s="59"/>
      <c r="AB396" s="59"/>
      <c r="AC396" s="59"/>
      <c r="AD396" s="59"/>
      <c r="AE396" s="59"/>
      <c r="AF396" s="59"/>
      <c r="AG396" s="59"/>
      <c r="AH396" s="59"/>
      <c r="AI396" s="59"/>
      <c r="AJ396" s="59"/>
      <c r="AK396" s="59"/>
      <c r="AL396" s="59"/>
      <c r="AM396" s="59"/>
      <c r="AN396" s="59"/>
      <c r="AO396" s="59"/>
      <c r="AP396" s="59"/>
      <c r="AQ396" s="59"/>
      <c r="AR396" s="59"/>
      <c r="AS396" s="59"/>
      <c r="AT396" s="59"/>
      <c r="AU396" s="59"/>
      <c r="AV396" s="59"/>
      <c r="AW396" s="59"/>
      <c r="AX396" s="59"/>
      <c r="AY396" s="59"/>
      <c r="AZ396" s="59"/>
      <c r="BA396" s="59"/>
      <c r="BB396" s="59"/>
      <c r="BC396" s="59"/>
      <c r="BD396" s="59"/>
      <c r="BE396" s="59"/>
      <c r="BF396" s="59"/>
      <c r="BG396" s="59"/>
      <c r="BH396" s="59"/>
      <c r="BI396" s="59"/>
      <c r="BJ396" s="59"/>
      <c r="BK396" s="59"/>
      <c r="BL396" s="59"/>
      <c r="BM396" s="59"/>
      <c r="BN396" s="59"/>
      <c r="BO396" s="59"/>
      <c r="BP396" s="59"/>
      <c r="BQ396" s="59"/>
      <c r="BR396" s="59"/>
      <c r="BS396" s="59"/>
      <c r="BT396" s="59"/>
      <c r="BU396" s="59"/>
      <c r="BV396" s="59"/>
      <c r="BW396" s="59"/>
      <c r="BX396" s="59"/>
      <c r="BY396" s="59"/>
      <c r="BZ396" s="59"/>
      <c r="CA396" s="59"/>
      <c r="CB396" s="59"/>
      <c r="CC396" s="59"/>
      <c r="CD396" s="59"/>
      <c r="CE396" s="59"/>
      <c r="CF396" s="59"/>
      <c r="CG396" s="59"/>
      <c r="CH396" s="59"/>
      <c r="CI396" s="59"/>
      <c r="CJ396" s="59"/>
      <c r="CK396" s="59"/>
      <c r="CL396" s="59"/>
      <c r="CM396" s="59"/>
      <c r="CN396" s="59"/>
      <c r="CO396" s="59"/>
      <c r="CP396" s="59"/>
      <c r="CQ396" s="59"/>
    </row>
    <row r="397" spans="1:95" s="2" customFormat="1" ht="15" customHeight="1" x14ac:dyDescent="0.2">
      <c r="A397" s="69" t="s">
        <v>421</v>
      </c>
      <c r="B397" s="23" t="s">
        <v>42</v>
      </c>
      <c r="C397" s="23" t="s">
        <v>14</v>
      </c>
      <c r="D397" s="23" t="s">
        <v>10</v>
      </c>
      <c r="E397" s="23" t="s">
        <v>278</v>
      </c>
      <c r="F397" s="23"/>
      <c r="G397" s="95">
        <f>G398+G400</f>
        <v>130</v>
      </c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  <c r="S397" s="59"/>
      <c r="T397" s="59"/>
      <c r="U397" s="59"/>
      <c r="V397" s="59"/>
      <c r="W397" s="59"/>
      <c r="X397" s="59"/>
      <c r="Y397" s="59"/>
      <c r="Z397" s="59"/>
      <c r="AA397" s="59"/>
      <c r="AB397" s="59"/>
      <c r="AC397" s="59"/>
      <c r="AD397" s="59"/>
      <c r="AE397" s="59"/>
      <c r="AF397" s="59"/>
      <c r="AG397" s="59"/>
      <c r="AH397" s="59"/>
      <c r="AI397" s="59"/>
      <c r="AJ397" s="59"/>
      <c r="AK397" s="59"/>
      <c r="AL397" s="59"/>
      <c r="AM397" s="59"/>
      <c r="AN397" s="59"/>
      <c r="AO397" s="59"/>
      <c r="AP397" s="59"/>
      <c r="AQ397" s="59"/>
      <c r="AR397" s="59"/>
      <c r="AS397" s="59"/>
      <c r="AT397" s="59"/>
      <c r="AU397" s="59"/>
      <c r="AV397" s="59"/>
      <c r="AW397" s="59"/>
      <c r="AX397" s="59"/>
      <c r="AY397" s="59"/>
      <c r="AZ397" s="59"/>
      <c r="BA397" s="59"/>
      <c r="BB397" s="59"/>
      <c r="BC397" s="59"/>
      <c r="BD397" s="59"/>
      <c r="BE397" s="59"/>
      <c r="BF397" s="59"/>
      <c r="BG397" s="59"/>
      <c r="BH397" s="59"/>
      <c r="BI397" s="59"/>
      <c r="BJ397" s="59"/>
      <c r="BK397" s="59"/>
      <c r="BL397" s="59"/>
      <c r="BM397" s="59"/>
      <c r="BN397" s="59"/>
      <c r="BO397" s="59"/>
      <c r="BP397" s="59"/>
      <c r="BQ397" s="59"/>
      <c r="BR397" s="59"/>
      <c r="BS397" s="59"/>
      <c r="BT397" s="59"/>
      <c r="BU397" s="59"/>
      <c r="BV397" s="59"/>
      <c r="BW397" s="59"/>
      <c r="BX397" s="59"/>
      <c r="BY397" s="59"/>
      <c r="BZ397" s="59"/>
      <c r="CA397" s="59"/>
      <c r="CB397" s="59"/>
      <c r="CC397" s="59"/>
      <c r="CD397" s="59"/>
      <c r="CE397" s="59"/>
      <c r="CF397" s="59"/>
      <c r="CG397" s="59"/>
      <c r="CH397" s="59"/>
      <c r="CI397" s="59"/>
      <c r="CJ397" s="59"/>
      <c r="CK397" s="59"/>
      <c r="CL397" s="59"/>
      <c r="CM397" s="59"/>
      <c r="CN397" s="59"/>
      <c r="CO397" s="59"/>
      <c r="CP397" s="59"/>
      <c r="CQ397" s="59"/>
    </row>
    <row r="398" spans="1:95" s="2" customFormat="1" ht="15" customHeight="1" x14ac:dyDescent="0.2">
      <c r="A398" s="71" t="s">
        <v>78</v>
      </c>
      <c r="B398" s="23" t="s">
        <v>42</v>
      </c>
      <c r="C398" s="23" t="s">
        <v>14</v>
      </c>
      <c r="D398" s="23" t="s">
        <v>10</v>
      </c>
      <c r="E398" s="23" t="s">
        <v>278</v>
      </c>
      <c r="F398" s="23" t="s">
        <v>76</v>
      </c>
      <c r="G398" s="95">
        <f>G399</f>
        <v>130</v>
      </c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  <c r="S398" s="59"/>
      <c r="T398" s="59"/>
      <c r="U398" s="59"/>
      <c r="V398" s="59"/>
      <c r="W398" s="59"/>
      <c r="X398" s="59"/>
      <c r="Y398" s="59"/>
      <c r="Z398" s="59"/>
      <c r="AA398" s="59"/>
      <c r="AB398" s="59"/>
      <c r="AC398" s="59"/>
      <c r="AD398" s="59"/>
      <c r="AE398" s="59"/>
      <c r="AF398" s="59"/>
      <c r="AG398" s="59"/>
      <c r="AH398" s="59"/>
      <c r="AI398" s="59"/>
      <c r="AJ398" s="59"/>
      <c r="AK398" s="59"/>
      <c r="AL398" s="59"/>
      <c r="AM398" s="59"/>
      <c r="AN398" s="59"/>
      <c r="AO398" s="59"/>
      <c r="AP398" s="59"/>
      <c r="AQ398" s="59"/>
      <c r="AR398" s="59"/>
      <c r="AS398" s="59"/>
      <c r="AT398" s="59"/>
      <c r="AU398" s="59"/>
      <c r="AV398" s="59"/>
      <c r="AW398" s="59"/>
      <c r="AX398" s="59"/>
      <c r="AY398" s="59"/>
      <c r="AZ398" s="59"/>
      <c r="BA398" s="59"/>
      <c r="BB398" s="59"/>
      <c r="BC398" s="59"/>
      <c r="BD398" s="59"/>
      <c r="BE398" s="59"/>
      <c r="BF398" s="59"/>
      <c r="BG398" s="59"/>
      <c r="BH398" s="59"/>
      <c r="BI398" s="59"/>
      <c r="BJ398" s="59"/>
      <c r="BK398" s="59"/>
      <c r="BL398" s="59"/>
      <c r="BM398" s="59"/>
      <c r="BN398" s="59"/>
      <c r="BO398" s="59"/>
      <c r="BP398" s="59"/>
      <c r="BQ398" s="59"/>
      <c r="BR398" s="59"/>
      <c r="BS398" s="59"/>
      <c r="BT398" s="59"/>
      <c r="BU398" s="59"/>
      <c r="BV398" s="59"/>
      <c r="BW398" s="59"/>
      <c r="BX398" s="59"/>
      <c r="BY398" s="59"/>
      <c r="BZ398" s="59"/>
      <c r="CA398" s="59"/>
      <c r="CB398" s="59"/>
      <c r="CC398" s="59"/>
      <c r="CD398" s="59"/>
      <c r="CE398" s="59"/>
      <c r="CF398" s="59"/>
      <c r="CG398" s="59"/>
      <c r="CH398" s="59"/>
      <c r="CI398" s="59"/>
      <c r="CJ398" s="59"/>
      <c r="CK398" s="59"/>
      <c r="CL398" s="59"/>
      <c r="CM398" s="59"/>
      <c r="CN398" s="59"/>
      <c r="CO398" s="59"/>
      <c r="CP398" s="59"/>
      <c r="CQ398" s="59"/>
    </row>
    <row r="399" spans="1:95" s="2" customFormat="1" ht="15" customHeight="1" x14ac:dyDescent="0.2">
      <c r="A399" s="71" t="s">
        <v>98</v>
      </c>
      <c r="B399" s="23" t="s">
        <v>42</v>
      </c>
      <c r="C399" s="23" t="s">
        <v>14</v>
      </c>
      <c r="D399" s="23" t="s">
        <v>10</v>
      </c>
      <c r="E399" s="23" t="s">
        <v>278</v>
      </c>
      <c r="F399" s="23" t="s">
        <v>77</v>
      </c>
      <c r="G399" s="97">
        <v>130</v>
      </c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  <c r="S399" s="59"/>
      <c r="T399" s="59"/>
      <c r="U399" s="59"/>
      <c r="V399" s="59"/>
      <c r="W399" s="59"/>
      <c r="X399" s="59"/>
      <c r="Y399" s="59"/>
      <c r="Z399" s="59"/>
      <c r="AA399" s="59"/>
      <c r="AB399" s="59"/>
      <c r="AC399" s="59"/>
      <c r="AD399" s="59"/>
      <c r="AE399" s="59"/>
      <c r="AF399" s="59"/>
      <c r="AG399" s="59"/>
      <c r="AH399" s="59"/>
      <c r="AI399" s="59"/>
      <c r="AJ399" s="59"/>
      <c r="AK399" s="59"/>
      <c r="AL399" s="59"/>
      <c r="AM399" s="59"/>
      <c r="AN399" s="59"/>
      <c r="AO399" s="59"/>
      <c r="AP399" s="59"/>
      <c r="AQ399" s="59"/>
      <c r="AR399" s="59"/>
      <c r="AS399" s="59"/>
      <c r="AT399" s="59"/>
      <c r="AU399" s="59"/>
      <c r="AV399" s="59"/>
      <c r="AW399" s="59"/>
      <c r="AX399" s="59"/>
      <c r="AY399" s="59"/>
      <c r="AZ399" s="59"/>
      <c r="BA399" s="59"/>
      <c r="BB399" s="59"/>
      <c r="BC399" s="59"/>
      <c r="BD399" s="59"/>
      <c r="BE399" s="59"/>
      <c r="BF399" s="59"/>
      <c r="BG399" s="59"/>
      <c r="BH399" s="59"/>
      <c r="BI399" s="59"/>
      <c r="BJ399" s="59"/>
      <c r="BK399" s="59"/>
      <c r="BL399" s="59"/>
      <c r="BM399" s="59"/>
      <c r="BN399" s="59"/>
      <c r="BO399" s="59"/>
      <c r="BP399" s="59"/>
      <c r="BQ399" s="59"/>
      <c r="BR399" s="59"/>
      <c r="BS399" s="59"/>
      <c r="BT399" s="59"/>
      <c r="BU399" s="59"/>
      <c r="BV399" s="59"/>
      <c r="BW399" s="59"/>
      <c r="BX399" s="59"/>
      <c r="BY399" s="59"/>
      <c r="BZ399" s="59"/>
      <c r="CA399" s="59"/>
      <c r="CB399" s="59"/>
      <c r="CC399" s="59"/>
      <c r="CD399" s="59"/>
      <c r="CE399" s="59"/>
      <c r="CF399" s="59"/>
      <c r="CG399" s="59"/>
      <c r="CH399" s="59"/>
      <c r="CI399" s="59"/>
      <c r="CJ399" s="59"/>
      <c r="CK399" s="59"/>
      <c r="CL399" s="59"/>
      <c r="CM399" s="59"/>
      <c r="CN399" s="59"/>
      <c r="CO399" s="59"/>
      <c r="CP399" s="59"/>
      <c r="CQ399" s="59"/>
    </row>
    <row r="400" spans="1:95" s="2" customFormat="1" ht="12.75" hidden="1" customHeight="1" x14ac:dyDescent="0.2">
      <c r="A400" s="71" t="s">
        <v>194</v>
      </c>
      <c r="B400" s="23" t="s">
        <v>42</v>
      </c>
      <c r="C400" s="23" t="s">
        <v>14</v>
      </c>
      <c r="D400" s="23" t="s">
        <v>10</v>
      </c>
      <c r="E400" s="23" t="s">
        <v>278</v>
      </c>
      <c r="F400" s="27" t="s">
        <v>192</v>
      </c>
      <c r="G400" s="97">
        <f>G401</f>
        <v>0</v>
      </c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  <c r="S400" s="59"/>
      <c r="T400" s="59"/>
      <c r="U400" s="59"/>
      <c r="V400" s="59"/>
      <c r="W400" s="59"/>
      <c r="X400" s="59"/>
      <c r="Y400" s="59"/>
      <c r="Z400" s="59"/>
      <c r="AA400" s="59"/>
      <c r="AB400" s="59"/>
      <c r="AC400" s="59"/>
      <c r="AD400" s="59"/>
      <c r="AE400" s="59"/>
      <c r="AF400" s="59"/>
      <c r="AG400" s="59"/>
      <c r="AH400" s="59"/>
      <c r="AI400" s="59"/>
      <c r="AJ400" s="59"/>
      <c r="AK400" s="59"/>
      <c r="AL400" s="59"/>
      <c r="AM400" s="59"/>
      <c r="AN400" s="59"/>
      <c r="AO400" s="59"/>
      <c r="AP400" s="59"/>
      <c r="AQ400" s="59"/>
      <c r="AR400" s="59"/>
      <c r="AS400" s="59"/>
      <c r="AT400" s="59"/>
      <c r="AU400" s="59"/>
      <c r="AV400" s="59"/>
      <c r="AW400" s="59"/>
      <c r="AX400" s="59"/>
      <c r="AY400" s="59"/>
      <c r="AZ400" s="59"/>
      <c r="BA400" s="59"/>
      <c r="BB400" s="59"/>
      <c r="BC400" s="59"/>
      <c r="BD400" s="59"/>
      <c r="BE400" s="59"/>
      <c r="BF400" s="59"/>
      <c r="BG400" s="59"/>
      <c r="BH400" s="59"/>
      <c r="BI400" s="59"/>
      <c r="BJ400" s="59"/>
      <c r="BK400" s="59"/>
      <c r="BL400" s="59"/>
      <c r="BM400" s="59"/>
      <c r="BN400" s="59"/>
      <c r="BO400" s="59"/>
      <c r="BP400" s="59"/>
      <c r="BQ400" s="59"/>
      <c r="BR400" s="59"/>
      <c r="BS400" s="59"/>
      <c r="BT400" s="59"/>
      <c r="BU400" s="59"/>
      <c r="BV400" s="59"/>
      <c r="BW400" s="59"/>
      <c r="BX400" s="59"/>
      <c r="BY400" s="59"/>
      <c r="BZ400" s="59"/>
      <c r="CA400" s="59"/>
      <c r="CB400" s="59"/>
      <c r="CC400" s="59"/>
      <c r="CD400" s="59"/>
      <c r="CE400" s="59"/>
      <c r="CF400" s="59"/>
      <c r="CG400" s="59"/>
      <c r="CH400" s="59"/>
      <c r="CI400" s="59"/>
      <c r="CJ400" s="59"/>
      <c r="CK400" s="59"/>
      <c r="CL400" s="59"/>
      <c r="CM400" s="59"/>
      <c r="CN400" s="59"/>
      <c r="CO400" s="59"/>
      <c r="CP400" s="59"/>
      <c r="CQ400" s="59"/>
    </row>
    <row r="401" spans="1:95" s="2" customFormat="1" ht="12" hidden="1" customHeight="1" x14ac:dyDescent="0.2">
      <c r="A401" s="71" t="s">
        <v>195</v>
      </c>
      <c r="B401" s="23" t="s">
        <v>42</v>
      </c>
      <c r="C401" s="23" t="s">
        <v>14</v>
      </c>
      <c r="D401" s="23" t="s">
        <v>10</v>
      </c>
      <c r="E401" s="23" t="s">
        <v>278</v>
      </c>
      <c r="F401" s="27" t="s">
        <v>193</v>
      </c>
      <c r="G401" s="97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  <c r="S401" s="59"/>
      <c r="T401" s="59"/>
      <c r="U401" s="59"/>
      <c r="V401" s="59"/>
      <c r="W401" s="59"/>
      <c r="X401" s="59"/>
      <c r="Y401" s="59"/>
      <c r="Z401" s="59"/>
      <c r="AA401" s="59"/>
      <c r="AB401" s="59"/>
      <c r="AC401" s="59"/>
      <c r="AD401" s="59"/>
      <c r="AE401" s="59"/>
      <c r="AF401" s="59"/>
      <c r="AG401" s="59"/>
      <c r="AH401" s="59"/>
      <c r="AI401" s="59"/>
      <c r="AJ401" s="59"/>
      <c r="AK401" s="59"/>
      <c r="AL401" s="59"/>
      <c r="AM401" s="59"/>
      <c r="AN401" s="59"/>
      <c r="AO401" s="59"/>
      <c r="AP401" s="59"/>
      <c r="AQ401" s="59"/>
      <c r="AR401" s="59"/>
      <c r="AS401" s="59"/>
      <c r="AT401" s="59"/>
      <c r="AU401" s="59"/>
      <c r="AV401" s="59"/>
      <c r="AW401" s="59"/>
      <c r="AX401" s="59"/>
      <c r="AY401" s="59"/>
      <c r="AZ401" s="59"/>
      <c r="BA401" s="59"/>
      <c r="BB401" s="59"/>
      <c r="BC401" s="59"/>
      <c r="BD401" s="59"/>
      <c r="BE401" s="59"/>
      <c r="BF401" s="59"/>
      <c r="BG401" s="59"/>
      <c r="BH401" s="59"/>
      <c r="BI401" s="59"/>
      <c r="BJ401" s="59"/>
      <c r="BK401" s="59"/>
      <c r="BL401" s="59"/>
      <c r="BM401" s="59"/>
      <c r="BN401" s="59"/>
      <c r="BO401" s="59"/>
      <c r="BP401" s="59"/>
      <c r="BQ401" s="59"/>
      <c r="BR401" s="59"/>
      <c r="BS401" s="59"/>
      <c r="BT401" s="59"/>
      <c r="BU401" s="59"/>
      <c r="BV401" s="59"/>
      <c r="BW401" s="59"/>
      <c r="BX401" s="59"/>
      <c r="BY401" s="59"/>
      <c r="BZ401" s="59"/>
      <c r="CA401" s="59"/>
      <c r="CB401" s="59"/>
      <c r="CC401" s="59"/>
      <c r="CD401" s="59"/>
      <c r="CE401" s="59"/>
      <c r="CF401" s="59"/>
      <c r="CG401" s="59"/>
      <c r="CH401" s="59"/>
      <c r="CI401" s="59"/>
      <c r="CJ401" s="59"/>
      <c r="CK401" s="59"/>
      <c r="CL401" s="59"/>
      <c r="CM401" s="59"/>
      <c r="CN401" s="59"/>
      <c r="CO401" s="59"/>
      <c r="CP401" s="59"/>
      <c r="CQ401" s="59"/>
    </row>
    <row r="402" spans="1:95" s="2" customFormat="1" ht="14.25" customHeight="1" x14ac:dyDescent="0.2">
      <c r="A402" s="36" t="s">
        <v>167</v>
      </c>
      <c r="B402" s="81">
        <v>801</v>
      </c>
      <c r="C402" s="82" t="s">
        <v>15</v>
      </c>
      <c r="D402" s="82"/>
      <c r="E402" s="83"/>
      <c r="F402" s="84"/>
      <c r="G402" s="99">
        <f>G403</f>
        <v>200</v>
      </c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  <c r="S402" s="59"/>
      <c r="T402" s="59"/>
      <c r="U402" s="59"/>
      <c r="V402" s="59"/>
      <c r="W402" s="59"/>
      <c r="X402" s="59"/>
      <c r="Y402" s="59"/>
      <c r="Z402" s="59"/>
      <c r="AA402" s="59"/>
      <c r="AB402" s="59"/>
      <c r="AC402" s="59"/>
      <c r="AD402" s="59"/>
      <c r="AE402" s="59"/>
      <c r="AF402" s="59"/>
      <c r="AG402" s="59"/>
      <c r="AH402" s="59"/>
      <c r="AI402" s="59"/>
      <c r="AJ402" s="59"/>
      <c r="AK402" s="59"/>
      <c r="AL402" s="59"/>
      <c r="AM402" s="59"/>
      <c r="AN402" s="59"/>
      <c r="AO402" s="59"/>
      <c r="AP402" s="59"/>
      <c r="AQ402" s="59"/>
      <c r="AR402" s="59"/>
      <c r="AS402" s="59"/>
      <c r="AT402" s="59"/>
      <c r="AU402" s="59"/>
      <c r="AV402" s="59"/>
      <c r="AW402" s="59"/>
      <c r="AX402" s="59"/>
      <c r="AY402" s="59"/>
      <c r="AZ402" s="59"/>
      <c r="BA402" s="59"/>
      <c r="BB402" s="59"/>
      <c r="BC402" s="59"/>
      <c r="BD402" s="59"/>
      <c r="BE402" s="59"/>
      <c r="BF402" s="59"/>
      <c r="BG402" s="59"/>
      <c r="BH402" s="59"/>
      <c r="BI402" s="59"/>
      <c r="BJ402" s="59"/>
      <c r="BK402" s="59"/>
      <c r="BL402" s="59"/>
      <c r="BM402" s="59"/>
      <c r="BN402" s="59"/>
      <c r="BO402" s="59"/>
      <c r="BP402" s="59"/>
      <c r="BQ402" s="59"/>
      <c r="BR402" s="59"/>
      <c r="BS402" s="59"/>
      <c r="BT402" s="59"/>
      <c r="BU402" s="59"/>
      <c r="BV402" s="59"/>
      <c r="BW402" s="59"/>
      <c r="BX402" s="59"/>
      <c r="BY402" s="59"/>
      <c r="BZ402" s="59"/>
      <c r="CA402" s="59"/>
      <c r="CB402" s="59"/>
      <c r="CC402" s="59"/>
      <c r="CD402" s="59"/>
      <c r="CE402" s="59"/>
      <c r="CF402" s="59"/>
      <c r="CG402" s="59"/>
      <c r="CH402" s="59"/>
      <c r="CI402" s="59"/>
      <c r="CJ402" s="59"/>
      <c r="CK402" s="59"/>
      <c r="CL402" s="59"/>
      <c r="CM402" s="59"/>
      <c r="CN402" s="59"/>
      <c r="CO402" s="59"/>
      <c r="CP402" s="59"/>
      <c r="CQ402" s="59"/>
    </row>
    <row r="403" spans="1:95" s="2" customFormat="1" ht="16.5" customHeight="1" x14ac:dyDescent="0.2">
      <c r="A403" s="25" t="s">
        <v>168</v>
      </c>
      <c r="B403" s="85">
        <v>801</v>
      </c>
      <c r="C403" s="86" t="s">
        <v>15</v>
      </c>
      <c r="D403" s="86" t="s">
        <v>8</v>
      </c>
      <c r="E403" s="87"/>
      <c r="F403" s="88"/>
      <c r="G403" s="98">
        <f>G404</f>
        <v>200</v>
      </c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  <c r="S403" s="59"/>
      <c r="T403" s="59"/>
      <c r="U403" s="59"/>
      <c r="V403" s="59"/>
      <c r="W403" s="59"/>
      <c r="X403" s="59"/>
      <c r="Y403" s="59"/>
      <c r="Z403" s="59"/>
      <c r="AA403" s="59"/>
      <c r="AB403" s="59"/>
      <c r="AC403" s="59"/>
      <c r="AD403" s="59"/>
      <c r="AE403" s="59"/>
      <c r="AF403" s="59"/>
      <c r="AG403" s="59"/>
      <c r="AH403" s="59"/>
      <c r="AI403" s="59"/>
      <c r="AJ403" s="59"/>
      <c r="AK403" s="59"/>
      <c r="AL403" s="59"/>
      <c r="AM403" s="59"/>
      <c r="AN403" s="59"/>
      <c r="AO403" s="59"/>
      <c r="AP403" s="59"/>
      <c r="AQ403" s="59"/>
      <c r="AR403" s="59"/>
      <c r="AS403" s="59"/>
      <c r="AT403" s="59"/>
      <c r="AU403" s="59"/>
      <c r="AV403" s="59"/>
      <c r="AW403" s="59"/>
      <c r="AX403" s="59"/>
      <c r="AY403" s="59"/>
      <c r="AZ403" s="59"/>
      <c r="BA403" s="59"/>
      <c r="BB403" s="59"/>
      <c r="BC403" s="59"/>
      <c r="BD403" s="59"/>
      <c r="BE403" s="59"/>
      <c r="BF403" s="59"/>
      <c r="BG403" s="59"/>
      <c r="BH403" s="59"/>
      <c r="BI403" s="59"/>
      <c r="BJ403" s="59"/>
      <c r="BK403" s="59"/>
      <c r="BL403" s="59"/>
      <c r="BM403" s="59"/>
      <c r="BN403" s="59"/>
      <c r="BO403" s="59"/>
      <c r="BP403" s="59"/>
      <c r="BQ403" s="59"/>
      <c r="BR403" s="59"/>
      <c r="BS403" s="59"/>
      <c r="BT403" s="59"/>
      <c r="BU403" s="59"/>
      <c r="BV403" s="59"/>
      <c r="BW403" s="59"/>
      <c r="BX403" s="59"/>
      <c r="BY403" s="59"/>
      <c r="BZ403" s="59"/>
      <c r="CA403" s="59"/>
      <c r="CB403" s="59"/>
      <c r="CC403" s="59"/>
      <c r="CD403" s="59"/>
      <c r="CE403" s="59"/>
      <c r="CF403" s="59"/>
      <c r="CG403" s="59"/>
      <c r="CH403" s="59"/>
      <c r="CI403" s="59"/>
      <c r="CJ403" s="59"/>
      <c r="CK403" s="59"/>
      <c r="CL403" s="59"/>
      <c r="CM403" s="59"/>
      <c r="CN403" s="59"/>
      <c r="CO403" s="59"/>
      <c r="CP403" s="59"/>
      <c r="CQ403" s="59"/>
    </row>
    <row r="404" spans="1:95" s="2" customFormat="1" ht="36" x14ac:dyDescent="0.2">
      <c r="A404" s="24" t="s">
        <v>169</v>
      </c>
      <c r="B404" s="79">
        <v>801</v>
      </c>
      <c r="C404" s="78" t="s">
        <v>15</v>
      </c>
      <c r="D404" s="78" t="s">
        <v>8</v>
      </c>
      <c r="E404" s="89" t="s">
        <v>279</v>
      </c>
      <c r="F404" s="80"/>
      <c r="G404" s="97">
        <f>G405</f>
        <v>200</v>
      </c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  <c r="S404" s="59"/>
      <c r="T404" s="59"/>
      <c r="U404" s="59"/>
      <c r="V404" s="59"/>
      <c r="W404" s="59"/>
      <c r="X404" s="59"/>
      <c r="Y404" s="59"/>
      <c r="Z404" s="59"/>
      <c r="AA404" s="59"/>
      <c r="AB404" s="59"/>
      <c r="AC404" s="59"/>
      <c r="AD404" s="59"/>
      <c r="AE404" s="59"/>
      <c r="AF404" s="59"/>
      <c r="AG404" s="59"/>
      <c r="AH404" s="59"/>
      <c r="AI404" s="59"/>
      <c r="AJ404" s="59"/>
      <c r="AK404" s="59"/>
      <c r="AL404" s="59"/>
      <c r="AM404" s="59"/>
      <c r="AN404" s="59"/>
      <c r="AO404" s="59"/>
      <c r="AP404" s="59"/>
      <c r="AQ404" s="59"/>
      <c r="AR404" s="59"/>
      <c r="AS404" s="59"/>
      <c r="AT404" s="59"/>
      <c r="AU404" s="59"/>
      <c r="AV404" s="59"/>
      <c r="AW404" s="59"/>
      <c r="AX404" s="59"/>
      <c r="AY404" s="59"/>
      <c r="AZ404" s="59"/>
      <c r="BA404" s="59"/>
      <c r="BB404" s="59"/>
      <c r="BC404" s="59"/>
      <c r="BD404" s="59"/>
      <c r="BE404" s="59"/>
      <c r="BF404" s="59"/>
      <c r="BG404" s="59"/>
      <c r="BH404" s="59"/>
      <c r="BI404" s="59"/>
      <c r="BJ404" s="59"/>
      <c r="BK404" s="59"/>
      <c r="BL404" s="59"/>
      <c r="BM404" s="59"/>
      <c r="BN404" s="59"/>
      <c r="BO404" s="59"/>
      <c r="BP404" s="59"/>
      <c r="BQ404" s="59"/>
      <c r="BR404" s="59"/>
      <c r="BS404" s="59"/>
      <c r="BT404" s="59"/>
      <c r="BU404" s="59"/>
      <c r="BV404" s="59"/>
      <c r="BW404" s="59"/>
      <c r="BX404" s="59"/>
      <c r="BY404" s="59"/>
      <c r="BZ404" s="59"/>
      <c r="CA404" s="59"/>
      <c r="CB404" s="59"/>
      <c r="CC404" s="59"/>
      <c r="CD404" s="59"/>
      <c r="CE404" s="59"/>
      <c r="CF404" s="59"/>
      <c r="CG404" s="59"/>
      <c r="CH404" s="59"/>
      <c r="CI404" s="59"/>
      <c r="CJ404" s="59"/>
      <c r="CK404" s="59"/>
      <c r="CL404" s="59"/>
      <c r="CM404" s="59"/>
      <c r="CN404" s="59"/>
      <c r="CO404" s="59"/>
      <c r="CP404" s="59"/>
      <c r="CQ404" s="59"/>
    </row>
    <row r="405" spans="1:95" s="2" customFormat="1" ht="16.5" customHeight="1" x14ac:dyDescent="0.2">
      <c r="A405" s="24" t="s">
        <v>170</v>
      </c>
      <c r="B405" s="79">
        <v>801</v>
      </c>
      <c r="C405" s="78" t="s">
        <v>15</v>
      </c>
      <c r="D405" s="78" t="s">
        <v>8</v>
      </c>
      <c r="E405" s="89" t="s">
        <v>280</v>
      </c>
      <c r="F405" s="80"/>
      <c r="G405" s="97">
        <f>G406</f>
        <v>200</v>
      </c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  <c r="S405" s="59"/>
      <c r="T405" s="59"/>
      <c r="U405" s="59"/>
      <c r="V405" s="59"/>
      <c r="W405" s="59"/>
      <c r="X405" s="59"/>
      <c r="Y405" s="59"/>
      <c r="Z405" s="59"/>
      <c r="AA405" s="59"/>
      <c r="AB405" s="59"/>
      <c r="AC405" s="59"/>
      <c r="AD405" s="59"/>
      <c r="AE405" s="59"/>
      <c r="AF405" s="59"/>
      <c r="AG405" s="59"/>
      <c r="AH405" s="59"/>
      <c r="AI405" s="59"/>
      <c r="AJ405" s="59"/>
      <c r="AK405" s="59"/>
      <c r="AL405" s="59"/>
      <c r="AM405" s="59"/>
      <c r="AN405" s="59"/>
      <c r="AO405" s="59"/>
      <c r="AP405" s="59"/>
      <c r="AQ405" s="59"/>
      <c r="AR405" s="59"/>
      <c r="AS405" s="59"/>
      <c r="AT405" s="59"/>
      <c r="AU405" s="59"/>
      <c r="AV405" s="59"/>
      <c r="AW405" s="59"/>
      <c r="AX405" s="59"/>
      <c r="AY405" s="59"/>
      <c r="AZ405" s="59"/>
      <c r="BA405" s="59"/>
      <c r="BB405" s="59"/>
      <c r="BC405" s="59"/>
      <c r="BD405" s="59"/>
      <c r="BE405" s="59"/>
      <c r="BF405" s="59"/>
      <c r="BG405" s="59"/>
      <c r="BH405" s="59"/>
      <c r="BI405" s="59"/>
      <c r="BJ405" s="59"/>
      <c r="BK405" s="59"/>
      <c r="BL405" s="59"/>
      <c r="BM405" s="59"/>
      <c r="BN405" s="59"/>
      <c r="BO405" s="59"/>
      <c r="BP405" s="59"/>
      <c r="BQ405" s="59"/>
      <c r="BR405" s="59"/>
      <c r="BS405" s="59"/>
      <c r="BT405" s="59"/>
      <c r="BU405" s="59"/>
      <c r="BV405" s="59"/>
      <c r="BW405" s="59"/>
      <c r="BX405" s="59"/>
      <c r="BY405" s="59"/>
      <c r="BZ405" s="59"/>
      <c r="CA405" s="59"/>
      <c r="CB405" s="59"/>
      <c r="CC405" s="59"/>
      <c r="CD405" s="59"/>
      <c r="CE405" s="59"/>
      <c r="CF405" s="59"/>
      <c r="CG405" s="59"/>
      <c r="CH405" s="59"/>
      <c r="CI405" s="59"/>
      <c r="CJ405" s="59"/>
      <c r="CK405" s="59"/>
      <c r="CL405" s="59"/>
      <c r="CM405" s="59"/>
      <c r="CN405" s="59"/>
      <c r="CO405" s="59"/>
      <c r="CP405" s="59"/>
      <c r="CQ405" s="59"/>
    </row>
    <row r="406" spans="1:95" s="2" customFormat="1" ht="15.75" customHeight="1" x14ac:dyDescent="0.2">
      <c r="A406" s="24" t="s">
        <v>78</v>
      </c>
      <c r="B406" s="79">
        <v>801</v>
      </c>
      <c r="C406" s="78" t="s">
        <v>15</v>
      </c>
      <c r="D406" s="78" t="s">
        <v>8</v>
      </c>
      <c r="E406" s="89" t="s">
        <v>280</v>
      </c>
      <c r="F406" s="80" t="s">
        <v>76</v>
      </c>
      <c r="G406" s="97">
        <f>G407</f>
        <v>200</v>
      </c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  <c r="S406" s="59"/>
      <c r="T406" s="59"/>
      <c r="U406" s="59"/>
      <c r="V406" s="59"/>
      <c r="W406" s="59"/>
      <c r="X406" s="59"/>
      <c r="Y406" s="59"/>
      <c r="Z406" s="59"/>
      <c r="AA406" s="59"/>
      <c r="AB406" s="59"/>
      <c r="AC406" s="59"/>
      <c r="AD406" s="59"/>
      <c r="AE406" s="59"/>
      <c r="AF406" s="59"/>
      <c r="AG406" s="59"/>
      <c r="AH406" s="59"/>
      <c r="AI406" s="59"/>
      <c r="AJ406" s="59"/>
      <c r="AK406" s="59"/>
      <c r="AL406" s="59"/>
      <c r="AM406" s="59"/>
      <c r="AN406" s="59"/>
      <c r="AO406" s="59"/>
      <c r="AP406" s="59"/>
      <c r="AQ406" s="59"/>
      <c r="AR406" s="59"/>
      <c r="AS406" s="59"/>
      <c r="AT406" s="59"/>
      <c r="AU406" s="59"/>
      <c r="AV406" s="59"/>
      <c r="AW406" s="59"/>
      <c r="AX406" s="59"/>
      <c r="AY406" s="59"/>
      <c r="AZ406" s="59"/>
      <c r="BA406" s="59"/>
      <c r="BB406" s="59"/>
      <c r="BC406" s="59"/>
      <c r="BD406" s="59"/>
      <c r="BE406" s="59"/>
      <c r="BF406" s="59"/>
      <c r="BG406" s="59"/>
      <c r="BH406" s="59"/>
      <c r="BI406" s="59"/>
      <c r="BJ406" s="59"/>
      <c r="BK406" s="59"/>
      <c r="BL406" s="59"/>
      <c r="BM406" s="59"/>
      <c r="BN406" s="59"/>
      <c r="BO406" s="59"/>
      <c r="BP406" s="59"/>
      <c r="BQ406" s="59"/>
      <c r="BR406" s="59"/>
      <c r="BS406" s="59"/>
      <c r="BT406" s="59"/>
      <c r="BU406" s="59"/>
      <c r="BV406" s="59"/>
      <c r="BW406" s="59"/>
      <c r="BX406" s="59"/>
      <c r="BY406" s="59"/>
      <c r="BZ406" s="59"/>
      <c r="CA406" s="59"/>
      <c r="CB406" s="59"/>
      <c r="CC406" s="59"/>
      <c r="CD406" s="59"/>
      <c r="CE406" s="59"/>
      <c r="CF406" s="59"/>
      <c r="CG406" s="59"/>
      <c r="CH406" s="59"/>
      <c r="CI406" s="59"/>
      <c r="CJ406" s="59"/>
      <c r="CK406" s="59"/>
      <c r="CL406" s="59"/>
      <c r="CM406" s="59"/>
      <c r="CN406" s="59"/>
      <c r="CO406" s="59"/>
      <c r="CP406" s="59"/>
      <c r="CQ406" s="59"/>
    </row>
    <row r="407" spans="1:95" s="2" customFormat="1" ht="16.5" customHeight="1" x14ac:dyDescent="0.2">
      <c r="A407" s="24" t="s">
        <v>100</v>
      </c>
      <c r="B407" s="79">
        <v>801</v>
      </c>
      <c r="C407" s="78" t="s">
        <v>15</v>
      </c>
      <c r="D407" s="78" t="s">
        <v>8</v>
      </c>
      <c r="E407" s="89" t="s">
        <v>280</v>
      </c>
      <c r="F407" s="80" t="s">
        <v>77</v>
      </c>
      <c r="G407" s="97">
        <v>200</v>
      </c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  <c r="S407" s="59"/>
      <c r="T407" s="59"/>
      <c r="U407" s="59"/>
      <c r="V407" s="59"/>
      <c r="W407" s="59"/>
      <c r="X407" s="59"/>
      <c r="Y407" s="59"/>
      <c r="Z407" s="59"/>
      <c r="AA407" s="59"/>
      <c r="AB407" s="59"/>
      <c r="AC407" s="59"/>
      <c r="AD407" s="59"/>
      <c r="AE407" s="59"/>
      <c r="AF407" s="59"/>
      <c r="AG407" s="59"/>
      <c r="AH407" s="59"/>
      <c r="AI407" s="59"/>
      <c r="AJ407" s="59"/>
      <c r="AK407" s="59"/>
      <c r="AL407" s="59"/>
      <c r="AM407" s="59"/>
      <c r="AN407" s="59"/>
      <c r="AO407" s="59"/>
      <c r="AP407" s="59"/>
      <c r="AQ407" s="59"/>
      <c r="AR407" s="59"/>
      <c r="AS407" s="59"/>
      <c r="AT407" s="59"/>
      <c r="AU407" s="59"/>
      <c r="AV407" s="59"/>
      <c r="AW407" s="59"/>
      <c r="AX407" s="59"/>
      <c r="AY407" s="59"/>
      <c r="AZ407" s="59"/>
      <c r="BA407" s="59"/>
      <c r="BB407" s="59"/>
      <c r="BC407" s="59"/>
      <c r="BD407" s="59"/>
      <c r="BE407" s="59"/>
      <c r="BF407" s="59"/>
      <c r="BG407" s="59"/>
      <c r="BH407" s="59"/>
      <c r="BI407" s="59"/>
      <c r="BJ407" s="59"/>
      <c r="BK407" s="59"/>
      <c r="BL407" s="59"/>
      <c r="BM407" s="59"/>
      <c r="BN407" s="59"/>
      <c r="BO407" s="59"/>
      <c r="BP407" s="59"/>
      <c r="BQ407" s="59"/>
      <c r="BR407" s="59"/>
      <c r="BS407" s="59"/>
      <c r="BT407" s="59"/>
      <c r="BU407" s="59"/>
      <c r="BV407" s="59"/>
      <c r="BW407" s="59"/>
      <c r="BX407" s="59"/>
      <c r="BY407" s="59"/>
      <c r="BZ407" s="59"/>
      <c r="CA407" s="59"/>
      <c r="CB407" s="59"/>
      <c r="CC407" s="59"/>
      <c r="CD407" s="59"/>
      <c r="CE407" s="59"/>
      <c r="CF407" s="59"/>
      <c r="CG407" s="59"/>
      <c r="CH407" s="59"/>
      <c r="CI407" s="59"/>
      <c r="CJ407" s="59"/>
      <c r="CK407" s="59"/>
      <c r="CL407" s="59"/>
      <c r="CM407" s="59"/>
      <c r="CN407" s="59"/>
      <c r="CO407" s="59"/>
      <c r="CP407" s="59"/>
      <c r="CQ407" s="59"/>
    </row>
    <row r="408" spans="1:95" s="2" customFormat="1" ht="6.75" customHeight="1" x14ac:dyDescent="0.2">
      <c r="A408" s="24"/>
      <c r="B408" s="23"/>
      <c r="C408" s="23"/>
      <c r="D408" s="23"/>
      <c r="E408" s="23"/>
      <c r="F408" s="23"/>
      <c r="G408" s="97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  <c r="S408" s="59"/>
      <c r="T408" s="59"/>
      <c r="U408" s="59"/>
      <c r="V408" s="59"/>
      <c r="W408" s="59"/>
      <c r="X408" s="59"/>
      <c r="Y408" s="59"/>
      <c r="Z408" s="59"/>
      <c r="AA408" s="59"/>
      <c r="AB408" s="59"/>
      <c r="AC408" s="59"/>
      <c r="AD408" s="59"/>
      <c r="AE408" s="59"/>
      <c r="AF408" s="59"/>
      <c r="AG408" s="59"/>
      <c r="AH408" s="59"/>
      <c r="AI408" s="59"/>
      <c r="AJ408" s="59"/>
      <c r="AK408" s="59"/>
      <c r="AL408" s="59"/>
      <c r="AM408" s="59"/>
      <c r="AN408" s="59"/>
      <c r="AO408" s="59"/>
      <c r="AP408" s="59"/>
      <c r="AQ408" s="59"/>
      <c r="AR408" s="59"/>
      <c r="AS408" s="59"/>
      <c r="AT408" s="59"/>
      <c r="AU408" s="59"/>
      <c r="AV408" s="59"/>
      <c r="AW408" s="59"/>
      <c r="AX408" s="59"/>
      <c r="AY408" s="59"/>
      <c r="AZ408" s="59"/>
      <c r="BA408" s="59"/>
      <c r="BB408" s="59"/>
      <c r="BC408" s="59"/>
      <c r="BD408" s="59"/>
      <c r="BE408" s="59"/>
      <c r="BF408" s="59"/>
      <c r="BG408" s="59"/>
      <c r="BH408" s="59"/>
      <c r="BI408" s="59"/>
      <c r="BJ408" s="59"/>
      <c r="BK408" s="59"/>
      <c r="BL408" s="59"/>
      <c r="BM408" s="59"/>
      <c r="BN408" s="59"/>
      <c r="BO408" s="59"/>
      <c r="BP408" s="59"/>
      <c r="BQ408" s="59"/>
      <c r="BR408" s="59"/>
      <c r="BS408" s="59"/>
      <c r="BT408" s="59"/>
      <c r="BU408" s="59"/>
      <c r="BV408" s="59"/>
      <c r="BW408" s="59"/>
      <c r="BX408" s="59"/>
      <c r="BY408" s="59"/>
      <c r="BZ408" s="59"/>
      <c r="CA408" s="59"/>
      <c r="CB408" s="59"/>
      <c r="CC408" s="59"/>
      <c r="CD408" s="59"/>
      <c r="CE408" s="59"/>
      <c r="CF408" s="59"/>
      <c r="CG408" s="59"/>
      <c r="CH408" s="59"/>
      <c r="CI408" s="59"/>
      <c r="CJ408" s="59"/>
      <c r="CK408" s="59"/>
      <c r="CL408" s="59"/>
      <c r="CM408" s="59"/>
      <c r="CN408" s="59"/>
      <c r="CO408" s="59"/>
      <c r="CP408" s="59"/>
      <c r="CQ408" s="59"/>
    </row>
    <row r="409" spans="1:95" ht="18.75" customHeight="1" x14ac:dyDescent="0.2">
      <c r="A409" s="31" t="s">
        <v>40</v>
      </c>
      <c r="B409" s="32" t="s">
        <v>55</v>
      </c>
      <c r="C409" s="33"/>
      <c r="D409" s="33"/>
      <c r="E409" s="33"/>
      <c r="F409" s="33"/>
      <c r="G409" s="99">
        <f>G417+G583+G410</f>
        <v>313878.8</v>
      </c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  <c r="AB409" s="60"/>
      <c r="AC409" s="60"/>
      <c r="AD409" s="60"/>
      <c r="AE409" s="60"/>
      <c r="AF409" s="60"/>
      <c r="AG409" s="60"/>
      <c r="AH409" s="60"/>
      <c r="AI409" s="60"/>
      <c r="AJ409" s="60"/>
      <c r="AK409" s="60"/>
      <c r="AL409" s="60"/>
      <c r="AM409" s="60"/>
      <c r="AN409" s="60"/>
      <c r="AO409" s="60"/>
      <c r="AP409" s="60"/>
      <c r="AQ409" s="60"/>
      <c r="AR409" s="60"/>
      <c r="AS409" s="60"/>
      <c r="AT409" s="60"/>
      <c r="AU409" s="60"/>
      <c r="AV409" s="60"/>
      <c r="AW409" s="60"/>
      <c r="AX409" s="60"/>
      <c r="AY409" s="60"/>
      <c r="AZ409" s="60"/>
      <c r="BA409" s="60"/>
      <c r="BB409" s="60"/>
      <c r="BC409" s="60"/>
      <c r="BD409" s="60"/>
      <c r="BE409" s="60"/>
      <c r="BF409" s="60"/>
      <c r="BG409" s="60"/>
      <c r="BH409" s="60"/>
      <c r="BI409" s="60"/>
      <c r="BJ409" s="60"/>
      <c r="BK409" s="60"/>
      <c r="BL409" s="60"/>
      <c r="BM409" s="60"/>
      <c r="BN409" s="60"/>
      <c r="BO409" s="60"/>
      <c r="BP409" s="60"/>
      <c r="BQ409" s="60"/>
      <c r="BR409" s="60"/>
      <c r="BS409" s="60"/>
      <c r="BT409" s="60"/>
      <c r="BU409" s="60"/>
      <c r="BV409" s="60"/>
      <c r="BW409" s="60"/>
      <c r="BX409" s="60"/>
      <c r="BY409" s="60"/>
      <c r="BZ409" s="60"/>
      <c r="CA409" s="60"/>
      <c r="CB409" s="60"/>
      <c r="CC409" s="60"/>
      <c r="CD409" s="60"/>
      <c r="CE409" s="60"/>
      <c r="CF409" s="60"/>
      <c r="CG409" s="60"/>
      <c r="CH409" s="60"/>
      <c r="CI409" s="60"/>
      <c r="CJ409" s="60"/>
      <c r="CK409" s="60"/>
      <c r="CL409" s="60"/>
      <c r="CM409" s="60"/>
      <c r="CN409" s="60"/>
      <c r="CO409" s="60"/>
      <c r="CP409" s="60"/>
      <c r="CQ409" s="60"/>
    </row>
    <row r="410" spans="1:95" s="112" customFormat="1" hidden="1" x14ac:dyDescent="0.2">
      <c r="A410" s="31" t="s">
        <v>363</v>
      </c>
      <c r="B410" s="32" t="s">
        <v>55</v>
      </c>
      <c r="C410" s="32" t="s">
        <v>7</v>
      </c>
      <c r="D410" s="32"/>
      <c r="E410" s="32"/>
      <c r="F410" s="32"/>
      <c r="G410" s="99">
        <f>G411</f>
        <v>0</v>
      </c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  <c r="Z410" s="62"/>
      <c r="AA410" s="62"/>
      <c r="AB410" s="62"/>
      <c r="AC410" s="62"/>
      <c r="AD410" s="62"/>
      <c r="AE410" s="62"/>
      <c r="AF410" s="62"/>
      <c r="AG410" s="62"/>
      <c r="AH410" s="62"/>
      <c r="AI410" s="62"/>
      <c r="AJ410" s="62"/>
      <c r="AK410" s="62"/>
      <c r="AL410" s="62"/>
      <c r="AM410" s="62"/>
      <c r="AN410" s="62"/>
      <c r="AO410" s="62"/>
      <c r="AP410" s="62"/>
      <c r="AQ410" s="62"/>
      <c r="AR410" s="62"/>
      <c r="AS410" s="62"/>
      <c r="AT410" s="62"/>
      <c r="AU410" s="62"/>
      <c r="AV410" s="62"/>
      <c r="AW410" s="62"/>
      <c r="AX410" s="62"/>
      <c r="AY410" s="62"/>
      <c r="AZ410" s="62"/>
      <c r="BA410" s="62"/>
      <c r="BB410" s="62"/>
      <c r="BC410" s="62"/>
      <c r="BD410" s="62"/>
      <c r="BE410" s="62"/>
      <c r="BF410" s="62"/>
      <c r="BG410" s="62"/>
      <c r="BH410" s="62"/>
      <c r="BI410" s="62"/>
      <c r="BJ410" s="62"/>
      <c r="BK410" s="62"/>
      <c r="BL410" s="62"/>
      <c r="BM410" s="62"/>
      <c r="BN410" s="62"/>
      <c r="BO410" s="62"/>
      <c r="BP410" s="62"/>
      <c r="BQ410" s="62"/>
      <c r="BR410" s="62"/>
      <c r="BS410" s="62"/>
      <c r="BT410" s="62"/>
      <c r="BU410" s="62"/>
      <c r="BV410" s="62"/>
      <c r="BW410" s="62"/>
      <c r="BX410" s="62"/>
      <c r="BY410" s="62"/>
      <c r="BZ410" s="62"/>
      <c r="CA410" s="62"/>
      <c r="CB410" s="62"/>
      <c r="CC410" s="62"/>
      <c r="CD410" s="62"/>
      <c r="CE410" s="62"/>
      <c r="CF410" s="62"/>
      <c r="CG410" s="62"/>
      <c r="CH410" s="62"/>
      <c r="CI410" s="62"/>
      <c r="CJ410" s="62"/>
      <c r="CK410" s="62"/>
      <c r="CL410" s="62"/>
      <c r="CM410" s="62"/>
      <c r="CN410" s="62"/>
      <c r="CO410" s="62"/>
      <c r="CP410" s="62"/>
      <c r="CQ410" s="62"/>
    </row>
    <row r="411" spans="1:95" s="116" customFormat="1" ht="24" hidden="1" x14ac:dyDescent="0.2">
      <c r="A411" s="113" t="s">
        <v>66</v>
      </c>
      <c r="B411" s="114" t="s">
        <v>55</v>
      </c>
      <c r="C411" s="114" t="s">
        <v>7</v>
      </c>
      <c r="D411" s="114" t="s">
        <v>12</v>
      </c>
      <c r="E411" s="114"/>
      <c r="F411" s="114"/>
      <c r="G411" s="98">
        <f>G412</f>
        <v>0</v>
      </c>
      <c r="H411" s="115"/>
      <c r="I411" s="115"/>
      <c r="J411" s="115"/>
      <c r="K411" s="115"/>
      <c r="L411" s="115"/>
      <c r="M411" s="115"/>
      <c r="N411" s="115"/>
      <c r="O411" s="115"/>
      <c r="P411" s="115"/>
      <c r="Q411" s="115"/>
      <c r="R411" s="115"/>
      <c r="S411" s="115"/>
      <c r="T411" s="115"/>
      <c r="U411" s="115"/>
      <c r="V411" s="115"/>
      <c r="W411" s="115"/>
      <c r="X411" s="115"/>
      <c r="Y411" s="115"/>
      <c r="Z411" s="115"/>
      <c r="AA411" s="115"/>
      <c r="AB411" s="115"/>
      <c r="AC411" s="115"/>
      <c r="AD411" s="115"/>
      <c r="AE411" s="115"/>
      <c r="AF411" s="115"/>
      <c r="AG411" s="115"/>
      <c r="AH411" s="115"/>
      <c r="AI411" s="115"/>
      <c r="AJ411" s="115"/>
      <c r="AK411" s="115"/>
      <c r="AL411" s="115"/>
      <c r="AM411" s="115"/>
      <c r="AN411" s="115"/>
      <c r="AO411" s="115"/>
      <c r="AP411" s="115"/>
      <c r="AQ411" s="115"/>
      <c r="AR411" s="115"/>
      <c r="AS411" s="115"/>
      <c r="AT411" s="115"/>
      <c r="AU411" s="115"/>
      <c r="AV411" s="115"/>
      <c r="AW411" s="115"/>
      <c r="AX411" s="115"/>
      <c r="AY411" s="115"/>
      <c r="AZ411" s="115"/>
      <c r="BA411" s="115"/>
      <c r="BB411" s="115"/>
      <c r="BC411" s="115"/>
      <c r="BD411" s="115"/>
      <c r="BE411" s="115"/>
      <c r="BF411" s="115"/>
      <c r="BG411" s="115"/>
      <c r="BH411" s="115"/>
      <c r="BI411" s="115"/>
      <c r="BJ411" s="115"/>
      <c r="BK411" s="115"/>
      <c r="BL411" s="115"/>
      <c r="BM411" s="115"/>
      <c r="BN411" s="115"/>
      <c r="BO411" s="115"/>
      <c r="BP411" s="115"/>
      <c r="BQ411" s="115"/>
      <c r="BR411" s="115"/>
      <c r="BS411" s="115"/>
      <c r="BT411" s="115"/>
      <c r="BU411" s="115"/>
      <c r="BV411" s="115"/>
      <c r="BW411" s="115"/>
      <c r="BX411" s="115"/>
      <c r="BY411" s="115"/>
      <c r="BZ411" s="115"/>
      <c r="CA411" s="115"/>
      <c r="CB411" s="115"/>
      <c r="CC411" s="115"/>
      <c r="CD411" s="115"/>
      <c r="CE411" s="115"/>
      <c r="CF411" s="115"/>
      <c r="CG411" s="115"/>
      <c r="CH411" s="115"/>
      <c r="CI411" s="115"/>
      <c r="CJ411" s="115"/>
      <c r="CK411" s="115"/>
      <c r="CL411" s="115"/>
      <c r="CM411" s="115"/>
      <c r="CN411" s="115"/>
      <c r="CO411" s="115"/>
      <c r="CP411" s="115"/>
      <c r="CQ411" s="115"/>
    </row>
    <row r="412" spans="1:95" s="12" customFormat="1" ht="15" hidden="1" customHeight="1" x14ac:dyDescent="0.2">
      <c r="A412" s="40" t="s">
        <v>174</v>
      </c>
      <c r="B412" s="23" t="s">
        <v>55</v>
      </c>
      <c r="C412" s="23" t="s">
        <v>7</v>
      </c>
      <c r="D412" s="23" t="s">
        <v>12</v>
      </c>
      <c r="E412" s="23" t="s">
        <v>241</v>
      </c>
      <c r="F412" s="23"/>
      <c r="G412" s="95">
        <f t="shared" ref="G412:G413" si="6">G413</f>
        <v>0</v>
      </c>
      <c r="H412" s="61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  <c r="W412" s="61"/>
      <c r="X412" s="61"/>
      <c r="Y412" s="61"/>
      <c r="Z412" s="61"/>
      <c r="AA412" s="61"/>
      <c r="AB412" s="61"/>
      <c r="AC412" s="61"/>
      <c r="AD412" s="61"/>
      <c r="AE412" s="61"/>
      <c r="AF412" s="61"/>
      <c r="AG412" s="61"/>
      <c r="AH412" s="61"/>
      <c r="AI412" s="61"/>
      <c r="AJ412" s="61"/>
      <c r="AK412" s="61"/>
      <c r="AL412" s="61"/>
      <c r="AM412" s="61"/>
      <c r="AN412" s="61"/>
      <c r="AO412" s="61"/>
      <c r="AP412" s="61"/>
      <c r="AQ412" s="61"/>
      <c r="AR412" s="61"/>
      <c r="AS412" s="61"/>
      <c r="AT412" s="61"/>
      <c r="AU412" s="61"/>
      <c r="AV412" s="61"/>
      <c r="AW412" s="61"/>
      <c r="AX412" s="61"/>
      <c r="AY412" s="61"/>
      <c r="AZ412" s="61"/>
      <c r="BA412" s="61"/>
      <c r="BB412" s="61"/>
      <c r="BC412" s="61"/>
      <c r="BD412" s="61"/>
      <c r="BE412" s="61"/>
      <c r="BF412" s="61"/>
      <c r="BG412" s="61"/>
      <c r="BH412" s="61"/>
      <c r="BI412" s="61"/>
      <c r="BJ412" s="61"/>
      <c r="BK412" s="61"/>
      <c r="BL412" s="61"/>
      <c r="BM412" s="61"/>
      <c r="BN412" s="61"/>
      <c r="BO412" s="61"/>
      <c r="BP412" s="61"/>
      <c r="BQ412" s="61"/>
      <c r="BR412" s="61"/>
      <c r="BS412" s="61"/>
      <c r="BT412" s="61"/>
      <c r="BU412" s="61"/>
      <c r="BV412" s="61"/>
      <c r="BW412" s="61"/>
      <c r="BX412" s="61"/>
      <c r="BY412" s="61"/>
      <c r="BZ412" s="61"/>
      <c r="CA412" s="61"/>
      <c r="CB412" s="61"/>
      <c r="CC412" s="61"/>
      <c r="CD412" s="61"/>
      <c r="CE412" s="61"/>
      <c r="CF412" s="61"/>
      <c r="CG412" s="61"/>
      <c r="CH412" s="61"/>
      <c r="CI412" s="61"/>
      <c r="CJ412" s="61"/>
      <c r="CK412" s="61"/>
      <c r="CL412" s="61"/>
      <c r="CM412" s="61"/>
      <c r="CN412" s="61"/>
      <c r="CO412" s="61"/>
      <c r="CP412" s="61"/>
      <c r="CQ412" s="61"/>
    </row>
    <row r="413" spans="1:95" s="12" customFormat="1" ht="30" hidden="1" customHeight="1" x14ac:dyDescent="0.2">
      <c r="A413" s="40" t="s">
        <v>175</v>
      </c>
      <c r="B413" s="23" t="s">
        <v>55</v>
      </c>
      <c r="C413" s="23" t="s">
        <v>7</v>
      </c>
      <c r="D413" s="23" t="s">
        <v>12</v>
      </c>
      <c r="E413" s="23" t="s">
        <v>242</v>
      </c>
      <c r="F413" s="23"/>
      <c r="G413" s="95">
        <f t="shared" si="6"/>
        <v>0</v>
      </c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  <c r="AA413" s="61"/>
      <c r="AB413" s="61"/>
      <c r="AC413" s="61"/>
      <c r="AD413" s="61"/>
      <c r="AE413" s="61"/>
      <c r="AF413" s="61"/>
      <c r="AG413" s="61"/>
      <c r="AH413" s="61"/>
      <c r="AI413" s="61"/>
      <c r="AJ413" s="61"/>
      <c r="AK413" s="61"/>
      <c r="AL413" s="61"/>
      <c r="AM413" s="61"/>
      <c r="AN413" s="61"/>
      <c r="AO413" s="61"/>
      <c r="AP413" s="61"/>
      <c r="AQ413" s="61"/>
      <c r="AR413" s="61"/>
      <c r="AS413" s="61"/>
      <c r="AT413" s="61"/>
      <c r="AU413" s="61"/>
      <c r="AV413" s="61"/>
      <c r="AW413" s="61"/>
      <c r="AX413" s="61"/>
      <c r="AY413" s="61"/>
      <c r="AZ413" s="61"/>
      <c r="BA413" s="61"/>
      <c r="BB413" s="61"/>
      <c r="BC413" s="61"/>
      <c r="BD413" s="61"/>
      <c r="BE413" s="61"/>
      <c r="BF413" s="61"/>
      <c r="BG413" s="61"/>
      <c r="BH413" s="61"/>
      <c r="BI413" s="61"/>
      <c r="BJ413" s="61"/>
      <c r="BK413" s="61"/>
      <c r="BL413" s="61"/>
      <c r="BM413" s="61"/>
      <c r="BN413" s="61"/>
      <c r="BO413" s="61"/>
      <c r="BP413" s="61"/>
      <c r="BQ413" s="61"/>
      <c r="BR413" s="61"/>
      <c r="BS413" s="61"/>
      <c r="BT413" s="61"/>
      <c r="BU413" s="61"/>
      <c r="BV413" s="61"/>
      <c r="BW413" s="61"/>
      <c r="BX413" s="61"/>
      <c r="BY413" s="61"/>
      <c r="BZ413" s="61"/>
      <c r="CA413" s="61"/>
      <c r="CB413" s="61"/>
      <c r="CC413" s="61"/>
      <c r="CD413" s="61"/>
      <c r="CE413" s="61"/>
      <c r="CF413" s="61"/>
      <c r="CG413" s="61"/>
      <c r="CH413" s="61"/>
      <c r="CI413" s="61"/>
      <c r="CJ413" s="61"/>
      <c r="CK413" s="61"/>
      <c r="CL413" s="61"/>
      <c r="CM413" s="61"/>
      <c r="CN413" s="61"/>
      <c r="CO413" s="61"/>
      <c r="CP413" s="61"/>
      <c r="CQ413" s="61"/>
    </row>
    <row r="414" spans="1:95" s="12" customFormat="1" ht="24" hidden="1" x14ac:dyDescent="0.2">
      <c r="A414" s="40" t="s">
        <v>161</v>
      </c>
      <c r="B414" s="23" t="s">
        <v>55</v>
      </c>
      <c r="C414" s="23" t="s">
        <v>7</v>
      </c>
      <c r="D414" s="23" t="s">
        <v>12</v>
      </c>
      <c r="E414" s="23" t="s">
        <v>243</v>
      </c>
      <c r="F414" s="23"/>
      <c r="G414" s="95">
        <f>G415</f>
        <v>0</v>
      </c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1"/>
      <c r="Z414" s="61"/>
      <c r="AA414" s="61"/>
      <c r="AB414" s="61"/>
      <c r="AC414" s="61"/>
      <c r="AD414" s="61"/>
      <c r="AE414" s="61"/>
      <c r="AF414" s="61"/>
      <c r="AG414" s="61"/>
      <c r="AH414" s="61"/>
      <c r="AI414" s="61"/>
      <c r="AJ414" s="61"/>
      <c r="AK414" s="61"/>
      <c r="AL414" s="61"/>
      <c r="AM414" s="61"/>
      <c r="AN414" s="61"/>
      <c r="AO414" s="61"/>
      <c r="AP414" s="61"/>
      <c r="AQ414" s="61"/>
      <c r="AR414" s="61"/>
      <c r="AS414" s="61"/>
      <c r="AT414" s="61"/>
      <c r="AU414" s="61"/>
      <c r="AV414" s="61"/>
      <c r="AW414" s="61"/>
      <c r="AX414" s="61"/>
      <c r="AY414" s="61"/>
      <c r="AZ414" s="61"/>
      <c r="BA414" s="61"/>
      <c r="BB414" s="61"/>
      <c r="BC414" s="61"/>
      <c r="BD414" s="61"/>
      <c r="BE414" s="61"/>
      <c r="BF414" s="61"/>
      <c r="BG414" s="61"/>
      <c r="BH414" s="61"/>
      <c r="BI414" s="61"/>
      <c r="BJ414" s="61"/>
      <c r="BK414" s="61"/>
      <c r="BL414" s="61"/>
      <c r="BM414" s="61"/>
      <c r="BN414" s="61"/>
      <c r="BO414" s="61"/>
      <c r="BP414" s="61"/>
      <c r="BQ414" s="61"/>
      <c r="BR414" s="61"/>
      <c r="BS414" s="61"/>
      <c r="BT414" s="61"/>
      <c r="BU414" s="61"/>
      <c r="BV414" s="61"/>
      <c r="BW414" s="61"/>
      <c r="BX414" s="61"/>
      <c r="BY414" s="61"/>
      <c r="BZ414" s="61"/>
      <c r="CA414" s="61"/>
      <c r="CB414" s="61"/>
      <c r="CC414" s="61"/>
      <c r="CD414" s="61"/>
      <c r="CE414" s="61"/>
      <c r="CF414" s="61"/>
      <c r="CG414" s="61"/>
      <c r="CH414" s="61"/>
      <c r="CI414" s="61"/>
      <c r="CJ414" s="61"/>
      <c r="CK414" s="61"/>
      <c r="CL414" s="61"/>
      <c r="CM414" s="61"/>
      <c r="CN414" s="61"/>
      <c r="CO414" s="61"/>
      <c r="CP414" s="61"/>
      <c r="CQ414" s="61"/>
    </row>
    <row r="415" spans="1:95" s="12" customFormat="1" ht="14.25" hidden="1" customHeight="1" x14ac:dyDescent="0.2">
      <c r="A415" s="72" t="s">
        <v>141</v>
      </c>
      <c r="B415" s="23" t="s">
        <v>55</v>
      </c>
      <c r="C415" s="23" t="s">
        <v>7</v>
      </c>
      <c r="D415" s="23" t="s">
        <v>12</v>
      </c>
      <c r="E415" s="23" t="s">
        <v>243</v>
      </c>
      <c r="F415" s="23" t="s">
        <v>107</v>
      </c>
      <c r="G415" s="95">
        <f>G416</f>
        <v>0</v>
      </c>
      <c r="H415" s="61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  <c r="W415" s="61"/>
      <c r="X415" s="61"/>
      <c r="Y415" s="61"/>
      <c r="Z415" s="61"/>
      <c r="AA415" s="61"/>
      <c r="AB415" s="61"/>
      <c r="AC415" s="61"/>
      <c r="AD415" s="61"/>
      <c r="AE415" s="61"/>
      <c r="AF415" s="61"/>
      <c r="AG415" s="61"/>
      <c r="AH415" s="61"/>
      <c r="AI415" s="61"/>
      <c r="AJ415" s="61"/>
      <c r="AK415" s="61"/>
      <c r="AL415" s="61"/>
      <c r="AM415" s="61"/>
      <c r="AN415" s="61"/>
      <c r="AO415" s="61"/>
      <c r="AP415" s="61"/>
      <c r="AQ415" s="61"/>
      <c r="AR415" s="61"/>
      <c r="AS415" s="61"/>
      <c r="AT415" s="61"/>
      <c r="AU415" s="61"/>
      <c r="AV415" s="61"/>
      <c r="AW415" s="61"/>
      <c r="AX415" s="61"/>
      <c r="AY415" s="61"/>
      <c r="AZ415" s="61"/>
      <c r="BA415" s="61"/>
      <c r="BB415" s="61"/>
      <c r="BC415" s="61"/>
      <c r="BD415" s="61"/>
      <c r="BE415" s="61"/>
      <c r="BF415" s="61"/>
      <c r="BG415" s="61"/>
      <c r="BH415" s="61"/>
      <c r="BI415" s="61"/>
      <c r="BJ415" s="61"/>
      <c r="BK415" s="61"/>
      <c r="BL415" s="61"/>
      <c r="BM415" s="61"/>
      <c r="BN415" s="61"/>
      <c r="BO415" s="61"/>
      <c r="BP415" s="61"/>
      <c r="BQ415" s="61"/>
      <c r="BR415" s="61"/>
      <c r="BS415" s="61"/>
      <c r="BT415" s="61"/>
      <c r="BU415" s="61"/>
      <c r="BV415" s="61"/>
      <c r="BW415" s="61"/>
      <c r="BX415" s="61"/>
      <c r="BY415" s="61"/>
      <c r="BZ415" s="61"/>
      <c r="CA415" s="61"/>
      <c r="CB415" s="61"/>
      <c r="CC415" s="61"/>
      <c r="CD415" s="61"/>
      <c r="CE415" s="61"/>
      <c r="CF415" s="61"/>
      <c r="CG415" s="61"/>
      <c r="CH415" s="61"/>
      <c r="CI415" s="61"/>
      <c r="CJ415" s="61"/>
      <c r="CK415" s="61"/>
      <c r="CL415" s="61"/>
      <c r="CM415" s="61"/>
      <c r="CN415" s="61"/>
      <c r="CO415" s="61"/>
      <c r="CP415" s="61"/>
      <c r="CQ415" s="61"/>
    </row>
    <row r="416" spans="1:95" s="12" customFormat="1" ht="15" hidden="1" customHeight="1" x14ac:dyDescent="0.2">
      <c r="A416" s="72" t="s">
        <v>355</v>
      </c>
      <c r="B416" s="23" t="s">
        <v>55</v>
      </c>
      <c r="C416" s="23" t="s">
        <v>7</v>
      </c>
      <c r="D416" s="23" t="s">
        <v>12</v>
      </c>
      <c r="E416" s="23" t="s">
        <v>243</v>
      </c>
      <c r="F416" s="23" t="s">
        <v>356</v>
      </c>
      <c r="G416" s="95"/>
      <c r="H416" s="61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  <c r="W416" s="61"/>
      <c r="X416" s="61"/>
      <c r="Y416" s="61"/>
      <c r="Z416" s="61"/>
      <c r="AA416" s="61"/>
      <c r="AB416" s="61"/>
      <c r="AC416" s="61"/>
      <c r="AD416" s="61"/>
      <c r="AE416" s="61"/>
      <c r="AF416" s="61"/>
      <c r="AG416" s="61"/>
      <c r="AH416" s="61"/>
      <c r="AI416" s="61"/>
      <c r="AJ416" s="61"/>
      <c r="AK416" s="61"/>
      <c r="AL416" s="61"/>
      <c r="AM416" s="61"/>
      <c r="AN416" s="61"/>
      <c r="AO416" s="61"/>
      <c r="AP416" s="61"/>
      <c r="AQ416" s="61"/>
      <c r="AR416" s="61"/>
      <c r="AS416" s="61"/>
      <c r="AT416" s="61"/>
      <c r="AU416" s="61"/>
      <c r="AV416" s="61"/>
      <c r="AW416" s="61"/>
      <c r="AX416" s="61"/>
      <c r="AY416" s="61"/>
      <c r="AZ416" s="61"/>
      <c r="BA416" s="61"/>
      <c r="BB416" s="61"/>
      <c r="BC416" s="61"/>
      <c r="BD416" s="61"/>
      <c r="BE416" s="61"/>
      <c r="BF416" s="61"/>
      <c r="BG416" s="61"/>
      <c r="BH416" s="61"/>
      <c r="BI416" s="61"/>
      <c r="BJ416" s="61"/>
      <c r="BK416" s="61"/>
      <c r="BL416" s="61"/>
      <c r="BM416" s="61"/>
      <c r="BN416" s="61"/>
      <c r="BO416" s="61"/>
      <c r="BP416" s="61"/>
      <c r="BQ416" s="61"/>
      <c r="BR416" s="61"/>
      <c r="BS416" s="61"/>
      <c r="BT416" s="61"/>
      <c r="BU416" s="61"/>
      <c r="BV416" s="61"/>
      <c r="BW416" s="61"/>
      <c r="BX416" s="61"/>
      <c r="BY416" s="61"/>
      <c r="BZ416" s="61"/>
      <c r="CA416" s="61"/>
      <c r="CB416" s="61"/>
      <c r="CC416" s="61"/>
      <c r="CD416" s="61"/>
      <c r="CE416" s="61"/>
      <c r="CF416" s="61"/>
      <c r="CG416" s="61"/>
      <c r="CH416" s="61"/>
      <c r="CI416" s="61"/>
      <c r="CJ416" s="61"/>
      <c r="CK416" s="61"/>
      <c r="CL416" s="61"/>
      <c r="CM416" s="61"/>
      <c r="CN416" s="61"/>
      <c r="CO416" s="61"/>
      <c r="CP416" s="61"/>
      <c r="CQ416" s="61"/>
    </row>
    <row r="417" spans="1:95" s="5" customFormat="1" ht="13.9" customHeight="1" x14ac:dyDescent="0.2">
      <c r="A417" s="35" t="s">
        <v>39</v>
      </c>
      <c r="B417" s="32" t="s">
        <v>55</v>
      </c>
      <c r="C417" s="34" t="s">
        <v>9</v>
      </c>
      <c r="D417" s="34"/>
      <c r="E417" s="34"/>
      <c r="F417" s="34"/>
      <c r="G417" s="99">
        <f>G418+G442+G523+G537+G557+G507</f>
        <v>307333.7</v>
      </c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  <c r="AD417" s="58"/>
      <c r="AE417" s="58"/>
      <c r="AF417" s="58"/>
      <c r="AG417" s="58"/>
      <c r="AH417" s="58"/>
      <c r="AI417" s="58"/>
      <c r="AJ417" s="58"/>
      <c r="AK417" s="58"/>
      <c r="AL417" s="58"/>
      <c r="AM417" s="58"/>
      <c r="AN417" s="58"/>
      <c r="AO417" s="58"/>
      <c r="AP417" s="58"/>
      <c r="AQ417" s="58"/>
      <c r="AR417" s="58"/>
      <c r="AS417" s="58"/>
      <c r="AT417" s="58"/>
      <c r="AU417" s="58"/>
      <c r="AV417" s="58"/>
      <c r="AW417" s="58"/>
      <c r="AX417" s="58"/>
      <c r="AY417" s="58"/>
      <c r="AZ417" s="58"/>
      <c r="BA417" s="58"/>
      <c r="BB417" s="58"/>
      <c r="BC417" s="58"/>
      <c r="BD417" s="58"/>
      <c r="BE417" s="58"/>
      <c r="BF417" s="58"/>
      <c r="BG417" s="58"/>
      <c r="BH417" s="58"/>
      <c r="BI417" s="58"/>
      <c r="BJ417" s="58"/>
      <c r="BK417" s="58"/>
      <c r="BL417" s="58"/>
      <c r="BM417" s="58"/>
      <c r="BN417" s="58"/>
      <c r="BO417" s="58"/>
      <c r="BP417" s="58"/>
      <c r="BQ417" s="58"/>
      <c r="BR417" s="58"/>
      <c r="BS417" s="58"/>
      <c r="BT417" s="58"/>
      <c r="BU417" s="58"/>
      <c r="BV417" s="58"/>
      <c r="BW417" s="58"/>
      <c r="BX417" s="58"/>
      <c r="BY417" s="58"/>
      <c r="BZ417" s="58"/>
      <c r="CA417" s="58"/>
      <c r="CB417" s="58"/>
      <c r="CC417" s="58"/>
      <c r="CD417" s="58"/>
      <c r="CE417" s="58"/>
      <c r="CF417" s="58"/>
      <c r="CG417" s="58"/>
      <c r="CH417" s="58"/>
      <c r="CI417" s="58"/>
      <c r="CJ417" s="58"/>
      <c r="CK417" s="58"/>
      <c r="CL417" s="58"/>
      <c r="CM417" s="58"/>
      <c r="CN417" s="58"/>
      <c r="CO417" s="58"/>
      <c r="CP417" s="58"/>
      <c r="CQ417" s="58"/>
    </row>
    <row r="418" spans="1:95" s="2" customFormat="1" ht="15.75" customHeight="1" x14ac:dyDescent="0.2">
      <c r="A418" s="25" t="s">
        <v>24</v>
      </c>
      <c r="B418" s="20" t="s">
        <v>55</v>
      </c>
      <c r="C418" s="20" t="s">
        <v>9</v>
      </c>
      <c r="D418" s="20" t="s">
        <v>5</v>
      </c>
      <c r="E418" s="21"/>
      <c r="F418" s="21"/>
      <c r="G418" s="96">
        <f>G419+G434</f>
        <v>83810.900000000009</v>
      </c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  <c r="S418" s="59"/>
      <c r="T418" s="59"/>
      <c r="U418" s="59"/>
      <c r="V418" s="59"/>
      <c r="W418" s="59"/>
      <c r="X418" s="59"/>
      <c r="Y418" s="59"/>
      <c r="Z418" s="59"/>
      <c r="AA418" s="59"/>
      <c r="AB418" s="59"/>
      <c r="AC418" s="59"/>
      <c r="AD418" s="59"/>
      <c r="AE418" s="59"/>
      <c r="AF418" s="59"/>
      <c r="AG418" s="59"/>
      <c r="AH418" s="59"/>
      <c r="AI418" s="59"/>
      <c r="AJ418" s="59"/>
      <c r="AK418" s="59"/>
      <c r="AL418" s="59"/>
      <c r="AM418" s="59"/>
      <c r="AN418" s="59"/>
      <c r="AO418" s="59"/>
      <c r="AP418" s="59"/>
      <c r="AQ418" s="59"/>
      <c r="AR418" s="59"/>
      <c r="AS418" s="59"/>
      <c r="AT418" s="59"/>
      <c r="AU418" s="59"/>
      <c r="AV418" s="59"/>
      <c r="AW418" s="59"/>
      <c r="AX418" s="59"/>
      <c r="AY418" s="59"/>
      <c r="AZ418" s="59"/>
      <c r="BA418" s="59"/>
      <c r="BB418" s="59"/>
      <c r="BC418" s="59"/>
      <c r="BD418" s="59"/>
      <c r="BE418" s="59"/>
      <c r="BF418" s="59"/>
      <c r="BG418" s="59"/>
      <c r="BH418" s="59"/>
      <c r="BI418" s="59"/>
      <c r="BJ418" s="59"/>
      <c r="BK418" s="59"/>
      <c r="BL418" s="59"/>
      <c r="BM418" s="59"/>
      <c r="BN418" s="59"/>
      <c r="BO418" s="59"/>
      <c r="BP418" s="59"/>
      <c r="BQ418" s="59"/>
      <c r="BR418" s="59"/>
      <c r="BS418" s="59"/>
      <c r="BT418" s="59"/>
      <c r="BU418" s="59"/>
      <c r="BV418" s="59"/>
      <c r="BW418" s="59"/>
      <c r="BX418" s="59"/>
      <c r="BY418" s="59"/>
      <c r="BZ418" s="59"/>
      <c r="CA418" s="59"/>
      <c r="CB418" s="59"/>
      <c r="CC418" s="59"/>
      <c r="CD418" s="59"/>
      <c r="CE418" s="59"/>
      <c r="CF418" s="59"/>
      <c r="CG418" s="59"/>
      <c r="CH418" s="59"/>
      <c r="CI418" s="59"/>
      <c r="CJ418" s="59"/>
      <c r="CK418" s="59"/>
      <c r="CL418" s="59"/>
      <c r="CM418" s="59"/>
      <c r="CN418" s="59"/>
      <c r="CO418" s="59"/>
      <c r="CP418" s="59"/>
      <c r="CQ418" s="59"/>
    </row>
    <row r="419" spans="1:95" s="2" customFormat="1" ht="24" x14ac:dyDescent="0.2">
      <c r="A419" s="24" t="s">
        <v>416</v>
      </c>
      <c r="B419" s="23" t="s">
        <v>55</v>
      </c>
      <c r="C419" s="23" t="s">
        <v>9</v>
      </c>
      <c r="D419" s="23" t="s">
        <v>5</v>
      </c>
      <c r="E419" s="23" t="s">
        <v>281</v>
      </c>
      <c r="F419" s="23"/>
      <c r="G419" s="95">
        <f>G420+G427</f>
        <v>83810.900000000009</v>
      </c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  <c r="S419" s="59"/>
      <c r="T419" s="59"/>
      <c r="U419" s="59"/>
      <c r="V419" s="59"/>
      <c r="W419" s="59"/>
      <c r="X419" s="59"/>
      <c r="Y419" s="59"/>
      <c r="Z419" s="59"/>
      <c r="AA419" s="59"/>
      <c r="AB419" s="59"/>
      <c r="AC419" s="59"/>
      <c r="AD419" s="59"/>
      <c r="AE419" s="59"/>
      <c r="AF419" s="59"/>
      <c r="AG419" s="59"/>
      <c r="AH419" s="59"/>
      <c r="AI419" s="59"/>
      <c r="AJ419" s="59"/>
      <c r="AK419" s="59"/>
      <c r="AL419" s="59"/>
      <c r="AM419" s="59"/>
      <c r="AN419" s="59"/>
      <c r="AO419" s="59"/>
      <c r="AP419" s="59"/>
      <c r="AQ419" s="59"/>
      <c r="AR419" s="59"/>
      <c r="AS419" s="59"/>
      <c r="AT419" s="59"/>
      <c r="AU419" s="59"/>
      <c r="AV419" s="59"/>
      <c r="AW419" s="59"/>
      <c r="AX419" s="59"/>
      <c r="AY419" s="59"/>
      <c r="AZ419" s="59"/>
      <c r="BA419" s="59"/>
      <c r="BB419" s="59"/>
      <c r="BC419" s="59"/>
      <c r="BD419" s="59"/>
      <c r="BE419" s="59"/>
      <c r="BF419" s="59"/>
      <c r="BG419" s="59"/>
      <c r="BH419" s="59"/>
      <c r="BI419" s="59"/>
      <c r="BJ419" s="59"/>
      <c r="BK419" s="59"/>
      <c r="BL419" s="59"/>
      <c r="BM419" s="59"/>
      <c r="BN419" s="59"/>
      <c r="BO419" s="59"/>
      <c r="BP419" s="59"/>
      <c r="BQ419" s="59"/>
      <c r="BR419" s="59"/>
      <c r="BS419" s="59"/>
      <c r="BT419" s="59"/>
      <c r="BU419" s="59"/>
      <c r="BV419" s="59"/>
      <c r="BW419" s="59"/>
      <c r="BX419" s="59"/>
      <c r="BY419" s="59"/>
      <c r="BZ419" s="59"/>
      <c r="CA419" s="59"/>
      <c r="CB419" s="59"/>
      <c r="CC419" s="59"/>
      <c r="CD419" s="59"/>
      <c r="CE419" s="59"/>
      <c r="CF419" s="59"/>
      <c r="CG419" s="59"/>
      <c r="CH419" s="59"/>
      <c r="CI419" s="59"/>
      <c r="CJ419" s="59"/>
      <c r="CK419" s="59"/>
      <c r="CL419" s="59"/>
      <c r="CM419" s="59"/>
      <c r="CN419" s="59"/>
      <c r="CO419" s="59"/>
      <c r="CP419" s="59"/>
      <c r="CQ419" s="59"/>
    </row>
    <row r="420" spans="1:95" s="2" customFormat="1" ht="16.5" customHeight="1" x14ac:dyDescent="0.2">
      <c r="A420" s="24" t="s">
        <v>496</v>
      </c>
      <c r="B420" s="23" t="s">
        <v>55</v>
      </c>
      <c r="C420" s="23" t="s">
        <v>9</v>
      </c>
      <c r="D420" s="23" t="s">
        <v>5</v>
      </c>
      <c r="E420" s="23" t="s">
        <v>282</v>
      </c>
      <c r="F420" s="23"/>
      <c r="G420" s="95">
        <f>G421+G424</f>
        <v>83315.100000000006</v>
      </c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  <c r="S420" s="59"/>
      <c r="T420" s="59"/>
      <c r="U420" s="59"/>
      <c r="V420" s="59"/>
      <c r="W420" s="59"/>
      <c r="X420" s="59"/>
      <c r="Y420" s="59"/>
      <c r="Z420" s="59"/>
      <c r="AA420" s="59"/>
      <c r="AB420" s="59"/>
      <c r="AC420" s="59"/>
      <c r="AD420" s="59"/>
      <c r="AE420" s="59"/>
      <c r="AF420" s="59"/>
      <c r="AG420" s="59"/>
      <c r="AH420" s="59"/>
      <c r="AI420" s="59"/>
      <c r="AJ420" s="59"/>
      <c r="AK420" s="59"/>
      <c r="AL420" s="59"/>
      <c r="AM420" s="59"/>
      <c r="AN420" s="59"/>
      <c r="AO420" s="59"/>
      <c r="AP420" s="59"/>
      <c r="AQ420" s="59"/>
      <c r="AR420" s="59"/>
      <c r="AS420" s="59"/>
      <c r="AT420" s="59"/>
      <c r="AU420" s="59"/>
      <c r="AV420" s="59"/>
      <c r="AW420" s="59"/>
      <c r="AX420" s="59"/>
      <c r="AY420" s="59"/>
      <c r="AZ420" s="59"/>
      <c r="BA420" s="59"/>
      <c r="BB420" s="59"/>
      <c r="BC420" s="59"/>
      <c r="BD420" s="59"/>
      <c r="BE420" s="59"/>
      <c r="BF420" s="59"/>
      <c r="BG420" s="59"/>
      <c r="BH420" s="59"/>
      <c r="BI420" s="59"/>
      <c r="BJ420" s="59"/>
      <c r="BK420" s="59"/>
      <c r="BL420" s="59"/>
      <c r="BM420" s="59"/>
      <c r="BN420" s="59"/>
      <c r="BO420" s="59"/>
      <c r="BP420" s="59"/>
      <c r="BQ420" s="59"/>
      <c r="BR420" s="59"/>
      <c r="BS420" s="59"/>
      <c r="BT420" s="59"/>
      <c r="BU420" s="59"/>
      <c r="BV420" s="59"/>
      <c r="BW420" s="59"/>
      <c r="BX420" s="59"/>
      <c r="BY420" s="59"/>
      <c r="BZ420" s="59"/>
      <c r="CA420" s="59"/>
      <c r="CB420" s="59"/>
      <c r="CC420" s="59"/>
      <c r="CD420" s="59"/>
      <c r="CE420" s="59"/>
      <c r="CF420" s="59"/>
      <c r="CG420" s="59"/>
      <c r="CH420" s="59"/>
      <c r="CI420" s="59"/>
      <c r="CJ420" s="59"/>
      <c r="CK420" s="59"/>
      <c r="CL420" s="59"/>
      <c r="CM420" s="59"/>
      <c r="CN420" s="59"/>
      <c r="CO420" s="59"/>
      <c r="CP420" s="59"/>
      <c r="CQ420" s="59"/>
    </row>
    <row r="421" spans="1:95" s="2" customFormat="1" ht="12" x14ac:dyDescent="0.2">
      <c r="A421" s="26" t="s">
        <v>188</v>
      </c>
      <c r="B421" s="23" t="s">
        <v>55</v>
      </c>
      <c r="C421" s="23" t="s">
        <v>9</v>
      </c>
      <c r="D421" s="23" t="s">
        <v>5</v>
      </c>
      <c r="E421" s="23" t="s">
        <v>283</v>
      </c>
      <c r="F421" s="23"/>
      <c r="G421" s="95">
        <f>G422</f>
        <v>53432.9</v>
      </c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  <c r="S421" s="59"/>
      <c r="T421" s="59"/>
      <c r="U421" s="59"/>
      <c r="V421" s="59"/>
      <c r="W421" s="59"/>
      <c r="X421" s="59"/>
      <c r="Y421" s="59"/>
      <c r="Z421" s="59"/>
      <c r="AA421" s="59"/>
      <c r="AB421" s="59"/>
      <c r="AC421" s="59"/>
      <c r="AD421" s="59"/>
      <c r="AE421" s="59"/>
      <c r="AF421" s="59"/>
      <c r="AG421" s="59"/>
      <c r="AH421" s="59"/>
      <c r="AI421" s="59"/>
      <c r="AJ421" s="59"/>
      <c r="AK421" s="59"/>
      <c r="AL421" s="59"/>
      <c r="AM421" s="59"/>
      <c r="AN421" s="59"/>
      <c r="AO421" s="59"/>
      <c r="AP421" s="59"/>
      <c r="AQ421" s="59"/>
      <c r="AR421" s="59"/>
      <c r="AS421" s="59"/>
      <c r="AT421" s="59"/>
      <c r="AU421" s="59"/>
      <c r="AV421" s="59"/>
      <c r="AW421" s="59"/>
      <c r="AX421" s="59"/>
      <c r="AY421" s="59"/>
      <c r="AZ421" s="59"/>
      <c r="BA421" s="59"/>
      <c r="BB421" s="59"/>
      <c r="BC421" s="59"/>
      <c r="BD421" s="59"/>
      <c r="BE421" s="59"/>
      <c r="BF421" s="59"/>
      <c r="BG421" s="59"/>
      <c r="BH421" s="59"/>
      <c r="BI421" s="59"/>
      <c r="BJ421" s="59"/>
      <c r="BK421" s="59"/>
      <c r="BL421" s="59"/>
      <c r="BM421" s="59"/>
      <c r="BN421" s="59"/>
      <c r="BO421" s="59"/>
      <c r="BP421" s="59"/>
      <c r="BQ421" s="59"/>
      <c r="BR421" s="59"/>
      <c r="BS421" s="59"/>
      <c r="BT421" s="59"/>
      <c r="BU421" s="59"/>
      <c r="BV421" s="59"/>
      <c r="BW421" s="59"/>
      <c r="BX421" s="59"/>
      <c r="BY421" s="59"/>
      <c r="BZ421" s="59"/>
      <c r="CA421" s="59"/>
      <c r="CB421" s="59"/>
      <c r="CC421" s="59"/>
      <c r="CD421" s="59"/>
      <c r="CE421" s="59"/>
      <c r="CF421" s="59"/>
      <c r="CG421" s="59"/>
      <c r="CH421" s="59"/>
      <c r="CI421" s="59"/>
      <c r="CJ421" s="59"/>
      <c r="CK421" s="59"/>
      <c r="CL421" s="59"/>
      <c r="CM421" s="59"/>
      <c r="CN421" s="59"/>
      <c r="CO421" s="59"/>
      <c r="CP421" s="59"/>
      <c r="CQ421" s="59"/>
    </row>
    <row r="422" spans="1:95" s="2" customFormat="1" ht="24" x14ac:dyDescent="0.2">
      <c r="A422" s="26" t="s">
        <v>141</v>
      </c>
      <c r="B422" s="23" t="s">
        <v>55</v>
      </c>
      <c r="C422" s="23" t="s">
        <v>9</v>
      </c>
      <c r="D422" s="23" t="s">
        <v>5</v>
      </c>
      <c r="E422" s="23" t="s">
        <v>283</v>
      </c>
      <c r="F422" s="23" t="s">
        <v>107</v>
      </c>
      <c r="G422" s="95">
        <f>G423</f>
        <v>53432.9</v>
      </c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  <c r="S422" s="59"/>
      <c r="T422" s="59"/>
      <c r="U422" s="59"/>
      <c r="V422" s="59"/>
      <c r="W422" s="59"/>
      <c r="X422" s="59"/>
      <c r="Y422" s="59"/>
      <c r="Z422" s="59"/>
      <c r="AA422" s="59"/>
      <c r="AB422" s="59"/>
      <c r="AC422" s="59"/>
      <c r="AD422" s="59"/>
      <c r="AE422" s="59"/>
      <c r="AF422" s="59"/>
      <c r="AG422" s="59"/>
      <c r="AH422" s="59"/>
      <c r="AI422" s="59"/>
      <c r="AJ422" s="59"/>
      <c r="AK422" s="59"/>
      <c r="AL422" s="59"/>
      <c r="AM422" s="59"/>
      <c r="AN422" s="59"/>
      <c r="AO422" s="59"/>
      <c r="AP422" s="59"/>
      <c r="AQ422" s="59"/>
      <c r="AR422" s="59"/>
      <c r="AS422" s="59"/>
      <c r="AT422" s="59"/>
      <c r="AU422" s="59"/>
      <c r="AV422" s="59"/>
      <c r="AW422" s="59"/>
      <c r="AX422" s="59"/>
      <c r="AY422" s="59"/>
      <c r="AZ422" s="59"/>
      <c r="BA422" s="59"/>
      <c r="BB422" s="59"/>
      <c r="BC422" s="59"/>
      <c r="BD422" s="59"/>
      <c r="BE422" s="59"/>
      <c r="BF422" s="59"/>
      <c r="BG422" s="59"/>
      <c r="BH422" s="59"/>
      <c r="BI422" s="59"/>
      <c r="BJ422" s="59"/>
      <c r="BK422" s="59"/>
      <c r="BL422" s="59"/>
      <c r="BM422" s="59"/>
      <c r="BN422" s="59"/>
      <c r="BO422" s="59"/>
      <c r="BP422" s="59"/>
      <c r="BQ422" s="59"/>
      <c r="BR422" s="59"/>
      <c r="BS422" s="59"/>
      <c r="BT422" s="59"/>
      <c r="BU422" s="59"/>
      <c r="BV422" s="59"/>
      <c r="BW422" s="59"/>
      <c r="BX422" s="59"/>
      <c r="BY422" s="59"/>
      <c r="BZ422" s="59"/>
      <c r="CA422" s="59"/>
      <c r="CB422" s="59"/>
      <c r="CC422" s="59"/>
      <c r="CD422" s="59"/>
      <c r="CE422" s="59"/>
      <c r="CF422" s="59"/>
      <c r="CG422" s="59"/>
      <c r="CH422" s="59"/>
      <c r="CI422" s="59"/>
      <c r="CJ422" s="59"/>
      <c r="CK422" s="59"/>
      <c r="CL422" s="59"/>
      <c r="CM422" s="59"/>
      <c r="CN422" s="59"/>
      <c r="CO422" s="59"/>
      <c r="CP422" s="59"/>
      <c r="CQ422" s="59"/>
    </row>
    <row r="423" spans="1:95" s="2" customFormat="1" ht="15" customHeight="1" x14ac:dyDescent="0.2">
      <c r="A423" s="72" t="s">
        <v>355</v>
      </c>
      <c r="B423" s="23" t="s">
        <v>55</v>
      </c>
      <c r="C423" s="23" t="s">
        <v>9</v>
      </c>
      <c r="D423" s="23" t="s">
        <v>5</v>
      </c>
      <c r="E423" s="23" t="s">
        <v>283</v>
      </c>
      <c r="F423" s="23" t="s">
        <v>356</v>
      </c>
      <c r="G423" s="95">
        <v>53432.9</v>
      </c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  <c r="S423" s="59"/>
      <c r="T423" s="59"/>
      <c r="U423" s="59"/>
      <c r="V423" s="59"/>
      <c r="W423" s="59"/>
      <c r="X423" s="59"/>
      <c r="Y423" s="59"/>
      <c r="Z423" s="59"/>
      <c r="AA423" s="59"/>
      <c r="AB423" s="59"/>
      <c r="AC423" s="59"/>
      <c r="AD423" s="59"/>
      <c r="AE423" s="59"/>
      <c r="AF423" s="59"/>
      <c r="AG423" s="59"/>
      <c r="AH423" s="59"/>
      <c r="AI423" s="59"/>
      <c r="AJ423" s="59"/>
      <c r="AK423" s="59"/>
      <c r="AL423" s="59"/>
      <c r="AM423" s="59"/>
      <c r="AN423" s="59"/>
      <c r="AO423" s="59"/>
      <c r="AP423" s="59"/>
      <c r="AQ423" s="59"/>
      <c r="AR423" s="59"/>
      <c r="AS423" s="59"/>
      <c r="AT423" s="59"/>
      <c r="AU423" s="59"/>
      <c r="AV423" s="59"/>
      <c r="AW423" s="59"/>
      <c r="AX423" s="59"/>
      <c r="AY423" s="59"/>
      <c r="AZ423" s="59"/>
      <c r="BA423" s="59"/>
      <c r="BB423" s="59"/>
      <c r="BC423" s="59"/>
      <c r="BD423" s="59"/>
      <c r="BE423" s="59"/>
      <c r="BF423" s="59"/>
      <c r="BG423" s="59"/>
      <c r="BH423" s="59"/>
      <c r="BI423" s="59"/>
      <c r="BJ423" s="59"/>
      <c r="BK423" s="59"/>
      <c r="BL423" s="59"/>
      <c r="BM423" s="59"/>
      <c r="BN423" s="59"/>
      <c r="BO423" s="59"/>
      <c r="BP423" s="59"/>
      <c r="BQ423" s="59"/>
      <c r="BR423" s="59"/>
      <c r="BS423" s="59"/>
      <c r="BT423" s="59"/>
      <c r="BU423" s="59"/>
      <c r="BV423" s="59"/>
      <c r="BW423" s="59"/>
      <c r="BX423" s="59"/>
      <c r="BY423" s="59"/>
      <c r="BZ423" s="59"/>
      <c r="CA423" s="59"/>
      <c r="CB423" s="59"/>
      <c r="CC423" s="59"/>
      <c r="CD423" s="59"/>
      <c r="CE423" s="59"/>
      <c r="CF423" s="59"/>
      <c r="CG423" s="59"/>
      <c r="CH423" s="59"/>
      <c r="CI423" s="59"/>
      <c r="CJ423" s="59"/>
      <c r="CK423" s="59"/>
      <c r="CL423" s="59"/>
      <c r="CM423" s="59"/>
      <c r="CN423" s="59"/>
      <c r="CO423" s="59"/>
      <c r="CP423" s="59"/>
      <c r="CQ423" s="59"/>
    </row>
    <row r="424" spans="1:95" s="2" customFormat="1" ht="15" customHeight="1" x14ac:dyDescent="0.2">
      <c r="A424" s="26" t="s">
        <v>106</v>
      </c>
      <c r="B424" s="23" t="s">
        <v>55</v>
      </c>
      <c r="C424" s="23" t="s">
        <v>9</v>
      </c>
      <c r="D424" s="23" t="s">
        <v>5</v>
      </c>
      <c r="E424" s="23" t="s">
        <v>284</v>
      </c>
      <c r="F424" s="23"/>
      <c r="G424" s="95">
        <f>G425</f>
        <v>29882.2</v>
      </c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  <c r="S424" s="59"/>
      <c r="T424" s="59"/>
      <c r="U424" s="59"/>
      <c r="V424" s="59"/>
      <c r="W424" s="59"/>
      <c r="X424" s="59"/>
      <c r="Y424" s="59"/>
      <c r="Z424" s="59"/>
      <c r="AA424" s="59"/>
      <c r="AB424" s="59"/>
      <c r="AC424" s="59"/>
      <c r="AD424" s="59"/>
      <c r="AE424" s="59"/>
      <c r="AF424" s="59"/>
      <c r="AG424" s="59"/>
      <c r="AH424" s="59"/>
      <c r="AI424" s="59"/>
      <c r="AJ424" s="59"/>
      <c r="AK424" s="59"/>
      <c r="AL424" s="59"/>
      <c r="AM424" s="59"/>
      <c r="AN424" s="59"/>
      <c r="AO424" s="59"/>
      <c r="AP424" s="59"/>
      <c r="AQ424" s="59"/>
      <c r="AR424" s="59"/>
      <c r="AS424" s="59"/>
      <c r="AT424" s="59"/>
      <c r="AU424" s="59"/>
      <c r="AV424" s="59"/>
      <c r="AW424" s="59"/>
      <c r="AX424" s="59"/>
      <c r="AY424" s="59"/>
      <c r="AZ424" s="59"/>
      <c r="BA424" s="59"/>
      <c r="BB424" s="59"/>
      <c r="BC424" s="59"/>
      <c r="BD424" s="59"/>
      <c r="BE424" s="59"/>
      <c r="BF424" s="59"/>
      <c r="BG424" s="59"/>
      <c r="BH424" s="59"/>
      <c r="BI424" s="59"/>
      <c r="BJ424" s="59"/>
      <c r="BK424" s="59"/>
      <c r="BL424" s="59"/>
      <c r="BM424" s="59"/>
      <c r="BN424" s="59"/>
      <c r="BO424" s="59"/>
      <c r="BP424" s="59"/>
      <c r="BQ424" s="59"/>
      <c r="BR424" s="59"/>
      <c r="BS424" s="59"/>
      <c r="BT424" s="59"/>
      <c r="BU424" s="59"/>
      <c r="BV424" s="59"/>
      <c r="BW424" s="59"/>
      <c r="BX424" s="59"/>
      <c r="BY424" s="59"/>
      <c r="BZ424" s="59"/>
      <c r="CA424" s="59"/>
      <c r="CB424" s="59"/>
      <c r="CC424" s="59"/>
      <c r="CD424" s="59"/>
      <c r="CE424" s="59"/>
      <c r="CF424" s="59"/>
      <c r="CG424" s="59"/>
      <c r="CH424" s="59"/>
      <c r="CI424" s="59"/>
      <c r="CJ424" s="59"/>
      <c r="CK424" s="59"/>
      <c r="CL424" s="59"/>
      <c r="CM424" s="59"/>
      <c r="CN424" s="59"/>
      <c r="CO424" s="59"/>
      <c r="CP424" s="59"/>
      <c r="CQ424" s="59"/>
    </row>
    <row r="425" spans="1:95" s="2" customFormat="1" ht="24" x14ac:dyDescent="0.2">
      <c r="A425" s="26" t="s">
        <v>141</v>
      </c>
      <c r="B425" s="23" t="s">
        <v>55</v>
      </c>
      <c r="C425" s="23" t="s">
        <v>9</v>
      </c>
      <c r="D425" s="23" t="s">
        <v>5</v>
      </c>
      <c r="E425" s="23" t="s">
        <v>284</v>
      </c>
      <c r="F425" s="23" t="s">
        <v>107</v>
      </c>
      <c r="G425" s="95">
        <f>G426</f>
        <v>29882.2</v>
      </c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  <c r="S425" s="59"/>
      <c r="T425" s="59"/>
      <c r="U425" s="59"/>
      <c r="V425" s="59"/>
      <c r="W425" s="59"/>
      <c r="X425" s="59"/>
      <c r="Y425" s="59"/>
      <c r="Z425" s="59"/>
      <c r="AA425" s="59"/>
      <c r="AB425" s="59"/>
      <c r="AC425" s="59"/>
      <c r="AD425" s="59"/>
      <c r="AE425" s="59"/>
      <c r="AF425" s="59"/>
      <c r="AG425" s="59"/>
      <c r="AH425" s="59"/>
      <c r="AI425" s="59"/>
      <c r="AJ425" s="59"/>
      <c r="AK425" s="59"/>
      <c r="AL425" s="59"/>
      <c r="AM425" s="59"/>
      <c r="AN425" s="59"/>
      <c r="AO425" s="59"/>
      <c r="AP425" s="59"/>
      <c r="AQ425" s="59"/>
      <c r="AR425" s="59"/>
      <c r="AS425" s="59"/>
      <c r="AT425" s="59"/>
      <c r="AU425" s="59"/>
      <c r="AV425" s="59"/>
      <c r="AW425" s="59"/>
      <c r="AX425" s="59"/>
      <c r="AY425" s="59"/>
      <c r="AZ425" s="59"/>
      <c r="BA425" s="59"/>
      <c r="BB425" s="59"/>
      <c r="BC425" s="59"/>
      <c r="BD425" s="59"/>
      <c r="BE425" s="59"/>
      <c r="BF425" s="59"/>
      <c r="BG425" s="59"/>
      <c r="BH425" s="59"/>
      <c r="BI425" s="59"/>
      <c r="BJ425" s="59"/>
      <c r="BK425" s="59"/>
      <c r="BL425" s="59"/>
      <c r="BM425" s="59"/>
      <c r="BN425" s="59"/>
      <c r="BO425" s="59"/>
      <c r="BP425" s="59"/>
      <c r="BQ425" s="59"/>
      <c r="BR425" s="59"/>
      <c r="BS425" s="59"/>
      <c r="BT425" s="59"/>
      <c r="BU425" s="59"/>
      <c r="BV425" s="59"/>
      <c r="BW425" s="59"/>
      <c r="BX425" s="59"/>
      <c r="BY425" s="59"/>
      <c r="BZ425" s="59"/>
      <c r="CA425" s="59"/>
      <c r="CB425" s="59"/>
      <c r="CC425" s="59"/>
      <c r="CD425" s="59"/>
      <c r="CE425" s="59"/>
      <c r="CF425" s="59"/>
      <c r="CG425" s="59"/>
      <c r="CH425" s="59"/>
      <c r="CI425" s="59"/>
      <c r="CJ425" s="59"/>
      <c r="CK425" s="59"/>
      <c r="CL425" s="59"/>
      <c r="CM425" s="59"/>
      <c r="CN425" s="59"/>
      <c r="CO425" s="59"/>
      <c r="CP425" s="59"/>
      <c r="CQ425" s="59"/>
    </row>
    <row r="426" spans="1:95" s="2" customFormat="1" ht="14.25" customHeight="1" x14ac:dyDescent="0.2">
      <c r="A426" s="72" t="s">
        <v>355</v>
      </c>
      <c r="B426" s="23" t="s">
        <v>55</v>
      </c>
      <c r="C426" s="23" t="s">
        <v>9</v>
      </c>
      <c r="D426" s="23" t="s">
        <v>5</v>
      </c>
      <c r="E426" s="23" t="s">
        <v>284</v>
      </c>
      <c r="F426" s="23" t="s">
        <v>356</v>
      </c>
      <c r="G426" s="95">
        <v>29882.2</v>
      </c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  <c r="S426" s="59"/>
      <c r="T426" s="59"/>
      <c r="U426" s="59"/>
      <c r="V426" s="59"/>
      <c r="W426" s="59"/>
      <c r="X426" s="59"/>
      <c r="Y426" s="59"/>
      <c r="Z426" s="59"/>
      <c r="AA426" s="59"/>
      <c r="AB426" s="59"/>
      <c r="AC426" s="59"/>
      <c r="AD426" s="59"/>
      <c r="AE426" s="59"/>
      <c r="AF426" s="59"/>
      <c r="AG426" s="59"/>
      <c r="AH426" s="59"/>
      <c r="AI426" s="59"/>
      <c r="AJ426" s="59"/>
      <c r="AK426" s="59"/>
      <c r="AL426" s="59"/>
      <c r="AM426" s="59"/>
      <c r="AN426" s="59"/>
      <c r="AO426" s="59"/>
      <c r="AP426" s="59"/>
      <c r="AQ426" s="59"/>
      <c r="AR426" s="59"/>
      <c r="AS426" s="59"/>
      <c r="AT426" s="59"/>
      <c r="AU426" s="59"/>
      <c r="AV426" s="59"/>
      <c r="AW426" s="59"/>
      <c r="AX426" s="59"/>
      <c r="AY426" s="59"/>
      <c r="AZ426" s="59"/>
      <c r="BA426" s="59"/>
      <c r="BB426" s="59"/>
      <c r="BC426" s="59"/>
      <c r="BD426" s="59"/>
      <c r="BE426" s="59"/>
      <c r="BF426" s="59"/>
      <c r="BG426" s="59"/>
      <c r="BH426" s="59"/>
      <c r="BI426" s="59"/>
      <c r="BJ426" s="59"/>
      <c r="BK426" s="59"/>
      <c r="BL426" s="59"/>
      <c r="BM426" s="59"/>
      <c r="BN426" s="59"/>
      <c r="BO426" s="59"/>
      <c r="BP426" s="59"/>
      <c r="BQ426" s="59"/>
      <c r="BR426" s="59"/>
      <c r="BS426" s="59"/>
      <c r="BT426" s="59"/>
      <c r="BU426" s="59"/>
      <c r="BV426" s="59"/>
      <c r="BW426" s="59"/>
      <c r="BX426" s="59"/>
      <c r="BY426" s="59"/>
      <c r="BZ426" s="59"/>
      <c r="CA426" s="59"/>
      <c r="CB426" s="59"/>
      <c r="CC426" s="59"/>
      <c r="CD426" s="59"/>
      <c r="CE426" s="59"/>
      <c r="CF426" s="59"/>
      <c r="CG426" s="59"/>
      <c r="CH426" s="59"/>
      <c r="CI426" s="59"/>
      <c r="CJ426" s="59"/>
      <c r="CK426" s="59"/>
      <c r="CL426" s="59"/>
      <c r="CM426" s="59"/>
      <c r="CN426" s="59"/>
      <c r="CO426" s="59"/>
      <c r="CP426" s="59"/>
      <c r="CQ426" s="59"/>
    </row>
    <row r="427" spans="1:95" s="2" customFormat="1" ht="14.25" customHeight="1" x14ac:dyDescent="0.2">
      <c r="A427" s="24" t="s">
        <v>173</v>
      </c>
      <c r="B427" s="23" t="s">
        <v>55</v>
      </c>
      <c r="C427" s="23" t="s">
        <v>9</v>
      </c>
      <c r="D427" s="23" t="s">
        <v>5</v>
      </c>
      <c r="E427" s="23" t="s">
        <v>469</v>
      </c>
      <c r="F427" s="23"/>
      <c r="G427" s="95">
        <f>G428+G431</f>
        <v>495.8</v>
      </c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  <c r="S427" s="59"/>
      <c r="T427" s="59"/>
      <c r="U427" s="59"/>
      <c r="V427" s="59"/>
      <c r="W427" s="59"/>
      <c r="X427" s="59"/>
      <c r="Y427" s="59"/>
      <c r="Z427" s="59"/>
      <c r="AA427" s="59"/>
      <c r="AB427" s="59"/>
      <c r="AC427" s="59"/>
      <c r="AD427" s="59"/>
      <c r="AE427" s="59"/>
      <c r="AF427" s="59"/>
      <c r="AG427" s="59"/>
      <c r="AH427" s="59"/>
      <c r="AI427" s="59"/>
      <c r="AJ427" s="59"/>
      <c r="AK427" s="59"/>
      <c r="AL427" s="59"/>
      <c r="AM427" s="59"/>
      <c r="AN427" s="59"/>
      <c r="AO427" s="59"/>
      <c r="AP427" s="59"/>
      <c r="AQ427" s="59"/>
      <c r="AR427" s="59"/>
      <c r="AS427" s="59"/>
      <c r="AT427" s="59"/>
      <c r="AU427" s="59"/>
      <c r="AV427" s="59"/>
      <c r="AW427" s="59"/>
      <c r="AX427" s="59"/>
      <c r="AY427" s="59"/>
      <c r="AZ427" s="59"/>
      <c r="BA427" s="59"/>
      <c r="BB427" s="59"/>
      <c r="BC427" s="59"/>
      <c r="BD427" s="59"/>
      <c r="BE427" s="59"/>
      <c r="BF427" s="59"/>
      <c r="BG427" s="59"/>
      <c r="BH427" s="59"/>
      <c r="BI427" s="59"/>
      <c r="BJ427" s="59"/>
      <c r="BK427" s="59"/>
      <c r="BL427" s="59"/>
      <c r="BM427" s="59"/>
      <c r="BN427" s="59"/>
      <c r="BO427" s="59"/>
      <c r="BP427" s="59"/>
      <c r="BQ427" s="59"/>
      <c r="BR427" s="59"/>
      <c r="BS427" s="59"/>
      <c r="BT427" s="59"/>
      <c r="BU427" s="59"/>
      <c r="BV427" s="59"/>
      <c r="BW427" s="59"/>
      <c r="BX427" s="59"/>
      <c r="BY427" s="59"/>
      <c r="BZ427" s="59"/>
      <c r="CA427" s="59"/>
      <c r="CB427" s="59"/>
      <c r="CC427" s="59"/>
      <c r="CD427" s="59"/>
      <c r="CE427" s="59"/>
      <c r="CF427" s="59"/>
      <c r="CG427" s="59"/>
      <c r="CH427" s="59"/>
      <c r="CI427" s="59"/>
      <c r="CJ427" s="59"/>
      <c r="CK427" s="59"/>
      <c r="CL427" s="59"/>
      <c r="CM427" s="59"/>
      <c r="CN427" s="59"/>
      <c r="CO427" s="59"/>
      <c r="CP427" s="59"/>
      <c r="CQ427" s="59"/>
    </row>
    <row r="428" spans="1:95" s="2" customFormat="1" ht="23.25" customHeight="1" x14ac:dyDescent="0.2">
      <c r="A428" s="24" t="s">
        <v>113</v>
      </c>
      <c r="B428" s="23" t="s">
        <v>55</v>
      </c>
      <c r="C428" s="23" t="s">
        <v>9</v>
      </c>
      <c r="D428" s="23" t="s">
        <v>5</v>
      </c>
      <c r="E428" s="23" t="s">
        <v>478</v>
      </c>
      <c r="F428" s="23"/>
      <c r="G428" s="95">
        <f>G429</f>
        <v>485.8</v>
      </c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  <c r="S428" s="59"/>
      <c r="T428" s="59"/>
      <c r="U428" s="59"/>
      <c r="V428" s="59"/>
      <c r="W428" s="59"/>
      <c r="X428" s="59"/>
      <c r="Y428" s="59"/>
      <c r="Z428" s="59"/>
      <c r="AA428" s="59"/>
      <c r="AB428" s="59"/>
      <c r="AC428" s="59"/>
      <c r="AD428" s="59"/>
      <c r="AE428" s="59"/>
      <c r="AF428" s="59"/>
      <c r="AG428" s="59"/>
      <c r="AH428" s="59"/>
      <c r="AI428" s="59"/>
      <c r="AJ428" s="59"/>
      <c r="AK428" s="59"/>
      <c r="AL428" s="59"/>
      <c r="AM428" s="59"/>
      <c r="AN428" s="59"/>
      <c r="AO428" s="59"/>
      <c r="AP428" s="59"/>
      <c r="AQ428" s="59"/>
      <c r="AR428" s="59"/>
      <c r="AS428" s="59"/>
      <c r="AT428" s="59"/>
      <c r="AU428" s="59"/>
      <c r="AV428" s="59"/>
      <c r="AW428" s="59"/>
      <c r="AX428" s="59"/>
      <c r="AY428" s="59"/>
      <c r="AZ428" s="59"/>
      <c r="BA428" s="59"/>
      <c r="BB428" s="59"/>
      <c r="BC428" s="59"/>
      <c r="BD428" s="59"/>
      <c r="BE428" s="59"/>
      <c r="BF428" s="59"/>
      <c r="BG428" s="59"/>
      <c r="BH428" s="59"/>
      <c r="BI428" s="59"/>
      <c r="BJ428" s="59"/>
      <c r="BK428" s="59"/>
      <c r="BL428" s="59"/>
      <c r="BM428" s="59"/>
      <c r="BN428" s="59"/>
      <c r="BO428" s="59"/>
      <c r="BP428" s="59"/>
      <c r="BQ428" s="59"/>
      <c r="BR428" s="59"/>
      <c r="BS428" s="59"/>
      <c r="BT428" s="59"/>
      <c r="BU428" s="59"/>
      <c r="BV428" s="59"/>
      <c r="BW428" s="59"/>
      <c r="BX428" s="59"/>
      <c r="BY428" s="59"/>
      <c r="BZ428" s="59"/>
      <c r="CA428" s="59"/>
      <c r="CB428" s="59"/>
      <c r="CC428" s="59"/>
      <c r="CD428" s="59"/>
      <c r="CE428" s="59"/>
      <c r="CF428" s="59"/>
      <c r="CG428" s="59"/>
      <c r="CH428" s="59"/>
      <c r="CI428" s="59"/>
      <c r="CJ428" s="59"/>
      <c r="CK428" s="59"/>
      <c r="CL428" s="59"/>
      <c r="CM428" s="59"/>
      <c r="CN428" s="59"/>
      <c r="CO428" s="59"/>
      <c r="CP428" s="59"/>
      <c r="CQ428" s="59"/>
    </row>
    <row r="429" spans="1:95" s="2" customFormat="1" ht="24" x14ac:dyDescent="0.2">
      <c r="A429" s="26" t="s">
        <v>108</v>
      </c>
      <c r="B429" s="23" t="s">
        <v>55</v>
      </c>
      <c r="C429" s="23" t="s">
        <v>9</v>
      </c>
      <c r="D429" s="23" t="s">
        <v>5</v>
      </c>
      <c r="E429" s="23" t="s">
        <v>480</v>
      </c>
      <c r="F429" s="23" t="s">
        <v>107</v>
      </c>
      <c r="G429" s="95">
        <f>G430</f>
        <v>485.8</v>
      </c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  <c r="S429" s="59"/>
      <c r="T429" s="59"/>
      <c r="U429" s="59"/>
      <c r="V429" s="59"/>
      <c r="W429" s="59"/>
      <c r="X429" s="59"/>
      <c r="Y429" s="59"/>
      <c r="Z429" s="59"/>
      <c r="AA429" s="59"/>
      <c r="AB429" s="59"/>
      <c r="AC429" s="59"/>
      <c r="AD429" s="59"/>
      <c r="AE429" s="59"/>
      <c r="AF429" s="59"/>
      <c r="AG429" s="59"/>
      <c r="AH429" s="59"/>
      <c r="AI429" s="59"/>
      <c r="AJ429" s="59"/>
      <c r="AK429" s="59"/>
      <c r="AL429" s="59"/>
      <c r="AM429" s="59"/>
      <c r="AN429" s="59"/>
      <c r="AO429" s="59"/>
      <c r="AP429" s="59"/>
      <c r="AQ429" s="59"/>
      <c r="AR429" s="59"/>
      <c r="AS429" s="59"/>
      <c r="AT429" s="59"/>
      <c r="AU429" s="59"/>
      <c r="AV429" s="59"/>
      <c r="AW429" s="59"/>
      <c r="AX429" s="59"/>
      <c r="AY429" s="59"/>
      <c r="AZ429" s="59"/>
      <c r="BA429" s="59"/>
      <c r="BB429" s="59"/>
      <c r="BC429" s="59"/>
      <c r="BD429" s="59"/>
      <c r="BE429" s="59"/>
      <c r="BF429" s="59"/>
      <c r="BG429" s="59"/>
      <c r="BH429" s="59"/>
      <c r="BI429" s="59"/>
      <c r="BJ429" s="59"/>
      <c r="BK429" s="59"/>
      <c r="BL429" s="59"/>
      <c r="BM429" s="59"/>
      <c r="BN429" s="59"/>
      <c r="BO429" s="59"/>
      <c r="BP429" s="59"/>
      <c r="BQ429" s="59"/>
      <c r="BR429" s="59"/>
      <c r="BS429" s="59"/>
      <c r="BT429" s="59"/>
      <c r="BU429" s="59"/>
      <c r="BV429" s="59"/>
      <c r="BW429" s="59"/>
      <c r="BX429" s="59"/>
      <c r="BY429" s="59"/>
      <c r="BZ429" s="59"/>
      <c r="CA429" s="59"/>
      <c r="CB429" s="59"/>
      <c r="CC429" s="59"/>
      <c r="CD429" s="59"/>
      <c r="CE429" s="59"/>
      <c r="CF429" s="59"/>
      <c r="CG429" s="59"/>
      <c r="CH429" s="59"/>
      <c r="CI429" s="59"/>
      <c r="CJ429" s="59"/>
      <c r="CK429" s="59"/>
      <c r="CL429" s="59"/>
      <c r="CM429" s="59"/>
      <c r="CN429" s="59"/>
      <c r="CO429" s="59"/>
      <c r="CP429" s="59"/>
      <c r="CQ429" s="59"/>
    </row>
    <row r="430" spans="1:95" s="2" customFormat="1" ht="12" x14ac:dyDescent="0.2">
      <c r="A430" s="24" t="s">
        <v>355</v>
      </c>
      <c r="B430" s="23" t="s">
        <v>55</v>
      </c>
      <c r="C430" s="23" t="s">
        <v>9</v>
      </c>
      <c r="D430" s="23" t="s">
        <v>5</v>
      </c>
      <c r="E430" s="23" t="s">
        <v>478</v>
      </c>
      <c r="F430" s="23" t="s">
        <v>356</v>
      </c>
      <c r="G430" s="95">
        <v>485.8</v>
      </c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  <c r="S430" s="59"/>
      <c r="T430" s="59"/>
      <c r="U430" s="59"/>
      <c r="V430" s="59"/>
      <c r="W430" s="59"/>
      <c r="X430" s="59"/>
      <c r="Y430" s="59"/>
      <c r="Z430" s="59"/>
      <c r="AA430" s="59"/>
      <c r="AB430" s="59"/>
      <c r="AC430" s="59"/>
      <c r="AD430" s="59"/>
      <c r="AE430" s="59"/>
      <c r="AF430" s="59"/>
      <c r="AG430" s="59"/>
      <c r="AH430" s="59"/>
      <c r="AI430" s="59"/>
      <c r="AJ430" s="59"/>
      <c r="AK430" s="59"/>
      <c r="AL430" s="59"/>
      <c r="AM430" s="59"/>
      <c r="AN430" s="59"/>
      <c r="AO430" s="59"/>
      <c r="AP430" s="59"/>
      <c r="AQ430" s="59"/>
      <c r="AR430" s="59"/>
      <c r="AS430" s="59"/>
      <c r="AT430" s="59"/>
      <c r="AU430" s="59"/>
      <c r="AV430" s="59"/>
      <c r="AW430" s="59"/>
      <c r="AX430" s="59"/>
      <c r="AY430" s="59"/>
      <c r="AZ430" s="59"/>
      <c r="BA430" s="59"/>
      <c r="BB430" s="59"/>
      <c r="BC430" s="59"/>
      <c r="BD430" s="59"/>
      <c r="BE430" s="59"/>
      <c r="BF430" s="59"/>
      <c r="BG430" s="59"/>
      <c r="BH430" s="59"/>
      <c r="BI430" s="59"/>
      <c r="BJ430" s="59"/>
      <c r="BK430" s="59"/>
      <c r="BL430" s="59"/>
      <c r="BM430" s="59"/>
      <c r="BN430" s="59"/>
      <c r="BO430" s="59"/>
      <c r="BP430" s="59"/>
      <c r="BQ430" s="59"/>
      <c r="BR430" s="59"/>
      <c r="BS430" s="59"/>
      <c r="BT430" s="59"/>
      <c r="BU430" s="59"/>
      <c r="BV430" s="59"/>
      <c r="BW430" s="59"/>
      <c r="BX430" s="59"/>
      <c r="BY430" s="59"/>
      <c r="BZ430" s="59"/>
      <c r="CA430" s="59"/>
      <c r="CB430" s="59"/>
      <c r="CC430" s="59"/>
      <c r="CD430" s="59"/>
      <c r="CE430" s="59"/>
      <c r="CF430" s="59"/>
      <c r="CG430" s="59"/>
      <c r="CH430" s="59"/>
      <c r="CI430" s="59"/>
      <c r="CJ430" s="59"/>
      <c r="CK430" s="59"/>
      <c r="CL430" s="59"/>
      <c r="CM430" s="59"/>
      <c r="CN430" s="59"/>
      <c r="CO430" s="59"/>
      <c r="CP430" s="59"/>
      <c r="CQ430" s="59"/>
    </row>
    <row r="431" spans="1:95" s="2" customFormat="1" ht="25.5" customHeight="1" x14ac:dyDescent="0.2">
      <c r="A431" s="24" t="s">
        <v>109</v>
      </c>
      <c r="B431" s="23" t="s">
        <v>55</v>
      </c>
      <c r="C431" s="23" t="s">
        <v>9</v>
      </c>
      <c r="D431" s="23" t="s">
        <v>5</v>
      </c>
      <c r="E431" s="23" t="s">
        <v>481</v>
      </c>
      <c r="F431" s="23"/>
      <c r="G431" s="95">
        <f>G432</f>
        <v>10</v>
      </c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  <c r="S431" s="59"/>
      <c r="T431" s="59"/>
      <c r="U431" s="59"/>
      <c r="V431" s="59"/>
      <c r="W431" s="59"/>
      <c r="X431" s="59"/>
      <c r="Y431" s="59"/>
      <c r="Z431" s="59"/>
      <c r="AA431" s="59"/>
      <c r="AB431" s="59"/>
      <c r="AC431" s="59"/>
      <c r="AD431" s="59"/>
      <c r="AE431" s="59"/>
      <c r="AF431" s="59"/>
      <c r="AG431" s="59"/>
      <c r="AH431" s="59"/>
      <c r="AI431" s="59"/>
      <c r="AJ431" s="59"/>
      <c r="AK431" s="59"/>
      <c r="AL431" s="59"/>
      <c r="AM431" s="59"/>
      <c r="AN431" s="59"/>
      <c r="AO431" s="59"/>
      <c r="AP431" s="59"/>
      <c r="AQ431" s="59"/>
      <c r="AR431" s="59"/>
      <c r="AS431" s="59"/>
      <c r="AT431" s="59"/>
      <c r="AU431" s="59"/>
      <c r="AV431" s="59"/>
      <c r="AW431" s="59"/>
      <c r="AX431" s="59"/>
      <c r="AY431" s="59"/>
      <c r="AZ431" s="59"/>
      <c r="BA431" s="59"/>
      <c r="BB431" s="59"/>
      <c r="BC431" s="59"/>
      <c r="BD431" s="59"/>
      <c r="BE431" s="59"/>
      <c r="BF431" s="59"/>
      <c r="BG431" s="59"/>
      <c r="BH431" s="59"/>
      <c r="BI431" s="59"/>
      <c r="BJ431" s="59"/>
      <c r="BK431" s="59"/>
      <c r="BL431" s="59"/>
      <c r="BM431" s="59"/>
      <c r="BN431" s="59"/>
      <c r="BO431" s="59"/>
      <c r="BP431" s="59"/>
      <c r="BQ431" s="59"/>
      <c r="BR431" s="59"/>
      <c r="BS431" s="59"/>
      <c r="BT431" s="59"/>
      <c r="BU431" s="59"/>
      <c r="BV431" s="59"/>
      <c r="BW431" s="59"/>
      <c r="BX431" s="59"/>
      <c r="BY431" s="59"/>
      <c r="BZ431" s="59"/>
      <c r="CA431" s="59"/>
      <c r="CB431" s="59"/>
      <c r="CC431" s="59"/>
      <c r="CD431" s="59"/>
      <c r="CE431" s="59"/>
      <c r="CF431" s="59"/>
      <c r="CG431" s="59"/>
      <c r="CH431" s="59"/>
      <c r="CI431" s="59"/>
      <c r="CJ431" s="59"/>
      <c r="CK431" s="59"/>
      <c r="CL431" s="59"/>
      <c r="CM431" s="59"/>
      <c r="CN431" s="59"/>
      <c r="CO431" s="59"/>
      <c r="CP431" s="59"/>
      <c r="CQ431" s="59"/>
    </row>
    <row r="432" spans="1:95" s="2" customFormat="1" ht="24" x14ac:dyDescent="0.2">
      <c r="A432" s="26" t="s">
        <v>108</v>
      </c>
      <c r="B432" s="23" t="s">
        <v>55</v>
      </c>
      <c r="C432" s="23" t="s">
        <v>9</v>
      </c>
      <c r="D432" s="23" t="s">
        <v>5</v>
      </c>
      <c r="E432" s="23" t="s">
        <v>481</v>
      </c>
      <c r="F432" s="23" t="s">
        <v>107</v>
      </c>
      <c r="G432" s="95">
        <f>G433</f>
        <v>10</v>
      </c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  <c r="S432" s="59"/>
      <c r="T432" s="59"/>
      <c r="U432" s="59"/>
      <c r="V432" s="59"/>
      <c r="W432" s="59"/>
      <c r="X432" s="59"/>
      <c r="Y432" s="59"/>
      <c r="Z432" s="59"/>
      <c r="AA432" s="59"/>
      <c r="AB432" s="59"/>
      <c r="AC432" s="59"/>
      <c r="AD432" s="59"/>
      <c r="AE432" s="59"/>
      <c r="AF432" s="59"/>
      <c r="AG432" s="59"/>
      <c r="AH432" s="59"/>
      <c r="AI432" s="59"/>
      <c r="AJ432" s="59"/>
      <c r="AK432" s="59"/>
      <c r="AL432" s="59"/>
      <c r="AM432" s="59"/>
      <c r="AN432" s="59"/>
      <c r="AO432" s="59"/>
      <c r="AP432" s="59"/>
      <c r="AQ432" s="59"/>
      <c r="AR432" s="59"/>
      <c r="AS432" s="59"/>
      <c r="AT432" s="59"/>
      <c r="AU432" s="59"/>
      <c r="AV432" s="59"/>
      <c r="AW432" s="59"/>
      <c r="AX432" s="59"/>
      <c r="AY432" s="59"/>
      <c r="AZ432" s="59"/>
      <c r="BA432" s="59"/>
      <c r="BB432" s="59"/>
      <c r="BC432" s="59"/>
      <c r="BD432" s="59"/>
      <c r="BE432" s="59"/>
      <c r="BF432" s="59"/>
      <c r="BG432" s="59"/>
      <c r="BH432" s="59"/>
      <c r="BI432" s="59"/>
      <c r="BJ432" s="59"/>
      <c r="BK432" s="59"/>
      <c r="BL432" s="59"/>
      <c r="BM432" s="59"/>
      <c r="BN432" s="59"/>
      <c r="BO432" s="59"/>
      <c r="BP432" s="59"/>
      <c r="BQ432" s="59"/>
      <c r="BR432" s="59"/>
      <c r="BS432" s="59"/>
      <c r="BT432" s="59"/>
      <c r="BU432" s="59"/>
      <c r="BV432" s="59"/>
      <c r="BW432" s="59"/>
      <c r="BX432" s="59"/>
      <c r="BY432" s="59"/>
      <c r="BZ432" s="59"/>
      <c r="CA432" s="59"/>
      <c r="CB432" s="59"/>
      <c r="CC432" s="59"/>
      <c r="CD432" s="59"/>
      <c r="CE432" s="59"/>
      <c r="CF432" s="59"/>
      <c r="CG432" s="59"/>
      <c r="CH432" s="59"/>
      <c r="CI432" s="59"/>
      <c r="CJ432" s="59"/>
      <c r="CK432" s="59"/>
      <c r="CL432" s="59"/>
      <c r="CM432" s="59"/>
      <c r="CN432" s="59"/>
      <c r="CO432" s="59"/>
      <c r="CP432" s="59"/>
      <c r="CQ432" s="59"/>
    </row>
    <row r="433" spans="1:95" s="2" customFormat="1" ht="12.75" customHeight="1" x14ac:dyDescent="0.2">
      <c r="A433" s="72" t="s">
        <v>355</v>
      </c>
      <c r="B433" s="23" t="s">
        <v>55</v>
      </c>
      <c r="C433" s="23" t="s">
        <v>9</v>
      </c>
      <c r="D433" s="23" t="s">
        <v>5</v>
      </c>
      <c r="E433" s="23" t="s">
        <v>481</v>
      </c>
      <c r="F433" s="23" t="s">
        <v>356</v>
      </c>
      <c r="G433" s="95">
        <v>10</v>
      </c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  <c r="S433" s="59"/>
      <c r="T433" s="59"/>
      <c r="U433" s="59"/>
      <c r="V433" s="59"/>
      <c r="W433" s="59"/>
      <c r="X433" s="59"/>
      <c r="Y433" s="59"/>
      <c r="Z433" s="59"/>
      <c r="AA433" s="59"/>
      <c r="AB433" s="59"/>
      <c r="AC433" s="59"/>
      <c r="AD433" s="59"/>
      <c r="AE433" s="59"/>
      <c r="AF433" s="59"/>
      <c r="AG433" s="59"/>
      <c r="AH433" s="59"/>
      <c r="AI433" s="59"/>
      <c r="AJ433" s="59"/>
      <c r="AK433" s="59"/>
      <c r="AL433" s="59"/>
      <c r="AM433" s="59"/>
      <c r="AN433" s="59"/>
      <c r="AO433" s="59"/>
      <c r="AP433" s="59"/>
      <c r="AQ433" s="59"/>
      <c r="AR433" s="59"/>
      <c r="AS433" s="59"/>
      <c r="AT433" s="59"/>
      <c r="AU433" s="59"/>
      <c r="AV433" s="59"/>
      <c r="AW433" s="59"/>
      <c r="AX433" s="59"/>
      <c r="AY433" s="59"/>
      <c r="AZ433" s="59"/>
      <c r="BA433" s="59"/>
      <c r="BB433" s="59"/>
      <c r="BC433" s="59"/>
      <c r="BD433" s="59"/>
      <c r="BE433" s="59"/>
      <c r="BF433" s="59"/>
      <c r="BG433" s="59"/>
      <c r="BH433" s="59"/>
      <c r="BI433" s="59"/>
      <c r="BJ433" s="59"/>
      <c r="BK433" s="59"/>
      <c r="BL433" s="59"/>
      <c r="BM433" s="59"/>
      <c r="BN433" s="59"/>
      <c r="BO433" s="59"/>
      <c r="BP433" s="59"/>
      <c r="BQ433" s="59"/>
      <c r="BR433" s="59"/>
      <c r="BS433" s="59"/>
      <c r="BT433" s="59"/>
      <c r="BU433" s="59"/>
      <c r="BV433" s="59"/>
      <c r="BW433" s="59"/>
      <c r="BX433" s="59"/>
      <c r="BY433" s="59"/>
      <c r="BZ433" s="59"/>
      <c r="CA433" s="59"/>
      <c r="CB433" s="59"/>
      <c r="CC433" s="59"/>
      <c r="CD433" s="59"/>
      <c r="CE433" s="59"/>
      <c r="CF433" s="59"/>
      <c r="CG433" s="59"/>
      <c r="CH433" s="59"/>
      <c r="CI433" s="59"/>
      <c r="CJ433" s="59"/>
      <c r="CK433" s="59"/>
      <c r="CL433" s="59"/>
      <c r="CM433" s="59"/>
      <c r="CN433" s="59"/>
      <c r="CO433" s="59"/>
      <c r="CP433" s="59"/>
      <c r="CQ433" s="59"/>
    </row>
    <row r="434" spans="1:95" s="2" customFormat="1" ht="15.75" hidden="1" customHeight="1" x14ac:dyDescent="0.2">
      <c r="A434" s="24" t="s">
        <v>184</v>
      </c>
      <c r="B434" s="23" t="s">
        <v>55</v>
      </c>
      <c r="C434" s="23" t="s">
        <v>9</v>
      </c>
      <c r="D434" s="23" t="s">
        <v>5</v>
      </c>
      <c r="E434" s="23" t="s">
        <v>255</v>
      </c>
      <c r="F434" s="23"/>
      <c r="G434" s="95">
        <f>G435</f>
        <v>0</v>
      </c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  <c r="S434" s="59"/>
      <c r="T434" s="59"/>
      <c r="U434" s="59"/>
      <c r="V434" s="59"/>
      <c r="W434" s="59"/>
      <c r="X434" s="59"/>
      <c r="Y434" s="59"/>
      <c r="Z434" s="59"/>
      <c r="AA434" s="59"/>
      <c r="AB434" s="59"/>
      <c r="AC434" s="59"/>
      <c r="AD434" s="59"/>
      <c r="AE434" s="59"/>
      <c r="AF434" s="59"/>
      <c r="AG434" s="59"/>
      <c r="AH434" s="59"/>
      <c r="AI434" s="59"/>
      <c r="AJ434" s="59"/>
      <c r="AK434" s="59"/>
      <c r="AL434" s="59"/>
      <c r="AM434" s="59"/>
      <c r="AN434" s="59"/>
      <c r="AO434" s="59"/>
      <c r="AP434" s="59"/>
      <c r="AQ434" s="59"/>
      <c r="AR434" s="59"/>
      <c r="AS434" s="59"/>
      <c r="AT434" s="59"/>
      <c r="AU434" s="59"/>
      <c r="AV434" s="59"/>
      <c r="AW434" s="59"/>
      <c r="AX434" s="59"/>
      <c r="AY434" s="59"/>
      <c r="AZ434" s="59"/>
      <c r="BA434" s="59"/>
      <c r="BB434" s="59"/>
      <c r="BC434" s="59"/>
      <c r="BD434" s="59"/>
      <c r="BE434" s="59"/>
      <c r="BF434" s="59"/>
      <c r="BG434" s="59"/>
      <c r="BH434" s="59"/>
      <c r="BI434" s="59"/>
      <c r="BJ434" s="59"/>
      <c r="BK434" s="59"/>
      <c r="BL434" s="59"/>
      <c r="BM434" s="59"/>
      <c r="BN434" s="59"/>
      <c r="BO434" s="59"/>
      <c r="BP434" s="59"/>
      <c r="BQ434" s="59"/>
      <c r="BR434" s="59"/>
      <c r="BS434" s="59"/>
      <c r="BT434" s="59"/>
      <c r="BU434" s="59"/>
      <c r="BV434" s="59"/>
      <c r="BW434" s="59"/>
      <c r="BX434" s="59"/>
      <c r="BY434" s="59"/>
      <c r="BZ434" s="59"/>
      <c r="CA434" s="59"/>
      <c r="CB434" s="59"/>
      <c r="CC434" s="59"/>
      <c r="CD434" s="59"/>
      <c r="CE434" s="59"/>
      <c r="CF434" s="59"/>
      <c r="CG434" s="59"/>
      <c r="CH434" s="59"/>
      <c r="CI434" s="59"/>
      <c r="CJ434" s="59"/>
      <c r="CK434" s="59"/>
      <c r="CL434" s="59"/>
      <c r="CM434" s="59"/>
      <c r="CN434" s="59"/>
      <c r="CO434" s="59"/>
      <c r="CP434" s="59"/>
      <c r="CQ434" s="59"/>
    </row>
    <row r="435" spans="1:95" s="2" customFormat="1" ht="15.75" hidden="1" customHeight="1" x14ac:dyDescent="0.2">
      <c r="A435" s="24" t="s">
        <v>185</v>
      </c>
      <c r="B435" s="23" t="s">
        <v>55</v>
      </c>
      <c r="C435" s="23" t="s">
        <v>9</v>
      </c>
      <c r="D435" s="23" t="s">
        <v>5</v>
      </c>
      <c r="E435" s="23" t="s">
        <v>285</v>
      </c>
      <c r="F435" s="23"/>
      <c r="G435" s="95">
        <f>G439+G436</f>
        <v>0</v>
      </c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  <c r="S435" s="59"/>
      <c r="T435" s="59"/>
      <c r="U435" s="59"/>
      <c r="V435" s="59"/>
      <c r="W435" s="59"/>
      <c r="X435" s="59"/>
      <c r="Y435" s="59"/>
      <c r="Z435" s="59"/>
      <c r="AA435" s="59"/>
      <c r="AB435" s="59"/>
      <c r="AC435" s="59"/>
      <c r="AD435" s="59"/>
      <c r="AE435" s="59"/>
      <c r="AF435" s="59"/>
      <c r="AG435" s="59"/>
      <c r="AH435" s="59"/>
      <c r="AI435" s="59"/>
      <c r="AJ435" s="59"/>
      <c r="AK435" s="59"/>
      <c r="AL435" s="59"/>
      <c r="AM435" s="59"/>
      <c r="AN435" s="59"/>
      <c r="AO435" s="59"/>
      <c r="AP435" s="59"/>
      <c r="AQ435" s="59"/>
      <c r="AR435" s="59"/>
      <c r="AS435" s="59"/>
      <c r="AT435" s="59"/>
      <c r="AU435" s="59"/>
      <c r="AV435" s="59"/>
      <c r="AW435" s="59"/>
      <c r="AX435" s="59"/>
      <c r="AY435" s="59"/>
      <c r="AZ435" s="59"/>
      <c r="BA435" s="59"/>
      <c r="BB435" s="59"/>
      <c r="BC435" s="59"/>
      <c r="BD435" s="59"/>
      <c r="BE435" s="59"/>
      <c r="BF435" s="59"/>
      <c r="BG435" s="59"/>
      <c r="BH435" s="59"/>
      <c r="BI435" s="59"/>
      <c r="BJ435" s="59"/>
      <c r="BK435" s="59"/>
      <c r="BL435" s="59"/>
      <c r="BM435" s="59"/>
      <c r="BN435" s="59"/>
      <c r="BO435" s="59"/>
      <c r="BP435" s="59"/>
      <c r="BQ435" s="59"/>
      <c r="BR435" s="59"/>
      <c r="BS435" s="59"/>
      <c r="BT435" s="59"/>
      <c r="BU435" s="59"/>
      <c r="BV435" s="59"/>
      <c r="BW435" s="59"/>
      <c r="BX435" s="59"/>
      <c r="BY435" s="59"/>
      <c r="BZ435" s="59"/>
      <c r="CA435" s="59"/>
      <c r="CB435" s="59"/>
      <c r="CC435" s="59"/>
      <c r="CD435" s="59"/>
      <c r="CE435" s="59"/>
      <c r="CF435" s="59"/>
      <c r="CG435" s="59"/>
      <c r="CH435" s="59"/>
      <c r="CI435" s="59"/>
      <c r="CJ435" s="59"/>
      <c r="CK435" s="59"/>
      <c r="CL435" s="59"/>
      <c r="CM435" s="59"/>
      <c r="CN435" s="59"/>
      <c r="CO435" s="59"/>
      <c r="CP435" s="59"/>
      <c r="CQ435" s="59"/>
    </row>
    <row r="436" spans="1:95" s="2" customFormat="1" ht="15.75" hidden="1" customHeight="1" x14ac:dyDescent="0.2">
      <c r="A436" s="24" t="s">
        <v>123</v>
      </c>
      <c r="B436" s="23" t="s">
        <v>55</v>
      </c>
      <c r="C436" s="23" t="s">
        <v>9</v>
      </c>
      <c r="D436" s="23" t="s">
        <v>5</v>
      </c>
      <c r="E436" s="23" t="s">
        <v>411</v>
      </c>
      <c r="F436" s="23"/>
      <c r="G436" s="95">
        <f>G437</f>
        <v>0</v>
      </c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  <c r="S436" s="59"/>
      <c r="T436" s="59"/>
      <c r="U436" s="59"/>
      <c r="V436" s="59"/>
      <c r="W436" s="59"/>
      <c r="X436" s="59"/>
      <c r="Y436" s="59"/>
      <c r="Z436" s="59"/>
      <c r="AA436" s="59"/>
      <c r="AB436" s="59"/>
      <c r="AC436" s="59"/>
      <c r="AD436" s="59"/>
      <c r="AE436" s="59"/>
      <c r="AF436" s="59"/>
      <c r="AG436" s="59"/>
      <c r="AH436" s="59"/>
      <c r="AI436" s="59"/>
      <c r="AJ436" s="59"/>
      <c r="AK436" s="59"/>
      <c r="AL436" s="59"/>
      <c r="AM436" s="59"/>
      <c r="AN436" s="59"/>
      <c r="AO436" s="59"/>
      <c r="AP436" s="59"/>
      <c r="AQ436" s="59"/>
      <c r="AR436" s="59"/>
      <c r="AS436" s="59"/>
      <c r="AT436" s="59"/>
      <c r="AU436" s="59"/>
      <c r="AV436" s="59"/>
      <c r="AW436" s="59"/>
      <c r="AX436" s="59"/>
      <c r="AY436" s="59"/>
      <c r="AZ436" s="59"/>
      <c r="BA436" s="59"/>
      <c r="BB436" s="59"/>
      <c r="BC436" s="59"/>
      <c r="BD436" s="59"/>
      <c r="BE436" s="59"/>
      <c r="BF436" s="59"/>
      <c r="BG436" s="59"/>
      <c r="BH436" s="59"/>
      <c r="BI436" s="59"/>
      <c r="BJ436" s="59"/>
      <c r="BK436" s="59"/>
      <c r="BL436" s="59"/>
      <c r="BM436" s="59"/>
      <c r="BN436" s="59"/>
      <c r="BO436" s="59"/>
      <c r="BP436" s="59"/>
      <c r="BQ436" s="59"/>
      <c r="BR436" s="59"/>
      <c r="BS436" s="59"/>
      <c r="BT436" s="59"/>
      <c r="BU436" s="59"/>
      <c r="BV436" s="59"/>
      <c r="BW436" s="59"/>
      <c r="BX436" s="59"/>
      <c r="BY436" s="59"/>
      <c r="BZ436" s="59"/>
      <c r="CA436" s="59"/>
      <c r="CB436" s="59"/>
      <c r="CC436" s="59"/>
      <c r="CD436" s="59"/>
      <c r="CE436" s="59"/>
      <c r="CF436" s="59"/>
      <c r="CG436" s="59"/>
      <c r="CH436" s="59"/>
      <c r="CI436" s="59"/>
      <c r="CJ436" s="59"/>
      <c r="CK436" s="59"/>
      <c r="CL436" s="59"/>
      <c r="CM436" s="59"/>
      <c r="CN436" s="59"/>
      <c r="CO436" s="59"/>
      <c r="CP436" s="59"/>
      <c r="CQ436" s="59"/>
    </row>
    <row r="437" spans="1:95" s="2" customFormat="1" ht="18" hidden="1" customHeight="1" x14ac:dyDescent="0.2">
      <c r="A437" s="72" t="s">
        <v>108</v>
      </c>
      <c r="B437" s="23" t="s">
        <v>55</v>
      </c>
      <c r="C437" s="23" t="s">
        <v>9</v>
      </c>
      <c r="D437" s="23" t="s">
        <v>5</v>
      </c>
      <c r="E437" s="23" t="s">
        <v>411</v>
      </c>
      <c r="F437" s="23" t="s">
        <v>107</v>
      </c>
      <c r="G437" s="95">
        <f>G438</f>
        <v>0</v>
      </c>
      <c r="H437" s="59"/>
      <c r="I437" s="59"/>
      <c r="J437" s="59"/>
      <c r="K437" s="59"/>
      <c r="L437" s="59"/>
      <c r="M437" s="59"/>
      <c r="N437" s="59"/>
      <c r="O437" s="59"/>
      <c r="P437" s="59"/>
      <c r="Q437" s="59"/>
      <c r="R437" s="59"/>
      <c r="S437" s="59"/>
      <c r="T437" s="59"/>
      <c r="U437" s="59"/>
      <c r="V437" s="59"/>
      <c r="W437" s="59"/>
      <c r="X437" s="59"/>
      <c r="Y437" s="59"/>
      <c r="Z437" s="59"/>
      <c r="AA437" s="59"/>
      <c r="AB437" s="59"/>
      <c r="AC437" s="59"/>
      <c r="AD437" s="59"/>
      <c r="AE437" s="59"/>
      <c r="AF437" s="59"/>
      <c r="AG437" s="59"/>
      <c r="AH437" s="59"/>
      <c r="AI437" s="59"/>
      <c r="AJ437" s="59"/>
      <c r="AK437" s="59"/>
      <c r="AL437" s="59"/>
      <c r="AM437" s="59"/>
      <c r="AN437" s="59"/>
      <c r="AO437" s="59"/>
      <c r="AP437" s="59"/>
      <c r="AQ437" s="59"/>
      <c r="AR437" s="59"/>
      <c r="AS437" s="59"/>
      <c r="AT437" s="59"/>
      <c r="AU437" s="59"/>
      <c r="AV437" s="59"/>
      <c r="AW437" s="59"/>
      <c r="AX437" s="59"/>
      <c r="AY437" s="59"/>
      <c r="AZ437" s="59"/>
      <c r="BA437" s="59"/>
      <c r="BB437" s="59"/>
      <c r="BC437" s="59"/>
      <c r="BD437" s="59"/>
      <c r="BE437" s="59"/>
      <c r="BF437" s="59"/>
      <c r="BG437" s="59"/>
      <c r="BH437" s="59"/>
      <c r="BI437" s="59"/>
      <c r="BJ437" s="59"/>
      <c r="BK437" s="59"/>
      <c r="BL437" s="59"/>
      <c r="BM437" s="59"/>
      <c r="BN437" s="59"/>
      <c r="BO437" s="59"/>
      <c r="BP437" s="59"/>
      <c r="BQ437" s="59"/>
      <c r="BR437" s="59"/>
      <c r="BS437" s="59"/>
      <c r="BT437" s="59"/>
      <c r="BU437" s="59"/>
      <c r="BV437" s="59"/>
      <c r="BW437" s="59"/>
      <c r="BX437" s="59"/>
      <c r="BY437" s="59"/>
      <c r="BZ437" s="59"/>
      <c r="CA437" s="59"/>
      <c r="CB437" s="59"/>
      <c r="CC437" s="59"/>
      <c r="CD437" s="59"/>
      <c r="CE437" s="59"/>
      <c r="CF437" s="59"/>
      <c r="CG437" s="59"/>
      <c r="CH437" s="59"/>
      <c r="CI437" s="59"/>
      <c r="CJ437" s="59"/>
      <c r="CK437" s="59"/>
      <c r="CL437" s="59"/>
      <c r="CM437" s="59"/>
      <c r="CN437" s="59"/>
      <c r="CO437" s="59"/>
      <c r="CP437" s="59"/>
      <c r="CQ437" s="59"/>
    </row>
    <row r="438" spans="1:95" s="2" customFormat="1" ht="12" hidden="1" x14ac:dyDescent="0.2">
      <c r="A438" s="72" t="s">
        <v>355</v>
      </c>
      <c r="B438" s="23" t="s">
        <v>55</v>
      </c>
      <c r="C438" s="23" t="s">
        <v>9</v>
      </c>
      <c r="D438" s="23" t="s">
        <v>5</v>
      </c>
      <c r="E438" s="23" t="s">
        <v>411</v>
      </c>
      <c r="F438" s="23" t="s">
        <v>356</v>
      </c>
      <c r="G438" s="95"/>
      <c r="H438" s="59"/>
      <c r="I438" s="59"/>
      <c r="J438" s="59"/>
      <c r="K438" s="59"/>
      <c r="L438" s="59"/>
      <c r="M438" s="59"/>
      <c r="N438" s="59"/>
      <c r="O438" s="59"/>
      <c r="P438" s="59"/>
      <c r="Q438" s="59"/>
      <c r="R438" s="59"/>
      <c r="S438" s="59"/>
      <c r="T438" s="59"/>
      <c r="U438" s="59"/>
      <c r="V438" s="59"/>
      <c r="W438" s="59"/>
      <c r="X438" s="59"/>
      <c r="Y438" s="59"/>
      <c r="Z438" s="59"/>
      <c r="AA438" s="59"/>
      <c r="AB438" s="59"/>
      <c r="AC438" s="59"/>
      <c r="AD438" s="59"/>
      <c r="AE438" s="59"/>
      <c r="AF438" s="59"/>
      <c r="AG438" s="59"/>
      <c r="AH438" s="59"/>
      <c r="AI438" s="59"/>
      <c r="AJ438" s="59"/>
      <c r="AK438" s="59"/>
      <c r="AL438" s="59"/>
      <c r="AM438" s="59"/>
      <c r="AN438" s="59"/>
      <c r="AO438" s="59"/>
      <c r="AP438" s="59"/>
      <c r="AQ438" s="59"/>
      <c r="AR438" s="59"/>
      <c r="AS438" s="59"/>
      <c r="AT438" s="59"/>
      <c r="AU438" s="59"/>
      <c r="AV438" s="59"/>
      <c r="AW438" s="59"/>
      <c r="AX438" s="59"/>
      <c r="AY438" s="59"/>
      <c r="AZ438" s="59"/>
      <c r="BA438" s="59"/>
      <c r="BB438" s="59"/>
      <c r="BC438" s="59"/>
      <c r="BD438" s="59"/>
      <c r="BE438" s="59"/>
      <c r="BF438" s="59"/>
      <c r="BG438" s="59"/>
      <c r="BH438" s="59"/>
      <c r="BI438" s="59"/>
      <c r="BJ438" s="59"/>
      <c r="BK438" s="59"/>
      <c r="BL438" s="59"/>
      <c r="BM438" s="59"/>
      <c r="BN438" s="59"/>
      <c r="BO438" s="59"/>
      <c r="BP438" s="59"/>
      <c r="BQ438" s="59"/>
      <c r="BR438" s="59"/>
      <c r="BS438" s="59"/>
      <c r="BT438" s="59"/>
      <c r="BU438" s="59"/>
      <c r="BV438" s="59"/>
      <c r="BW438" s="59"/>
      <c r="BX438" s="59"/>
      <c r="BY438" s="59"/>
      <c r="BZ438" s="59"/>
      <c r="CA438" s="59"/>
      <c r="CB438" s="59"/>
      <c r="CC438" s="59"/>
      <c r="CD438" s="59"/>
      <c r="CE438" s="59"/>
      <c r="CF438" s="59"/>
      <c r="CG438" s="59"/>
      <c r="CH438" s="59"/>
      <c r="CI438" s="59"/>
      <c r="CJ438" s="59"/>
      <c r="CK438" s="59"/>
      <c r="CL438" s="59"/>
      <c r="CM438" s="59"/>
      <c r="CN438" s="59"/>
      <c r="CO438" s="59"/>
      <c r="CP438" s="59"/>
      <c r="CQ438" s="59"/>
    </row>
    <row r="439" spans="1:95" s="2" customFormat="1" ht="48" hidden="1" x14ac:dyDescent="0.2">
      <c r="A439" s="24" t="s">
        <v>181</v>
      </c>
      <c r="B439" s="23" t="s">
        <v>55</v>
      </c>
      <c r="C439" s="23" t="s">
        <v>9</v>
      </c>
      <c r="D439" s="23" t="s">
        <v>5</v>
      </c>
      <c r="E439" s="23" t="s">
        <v>286</v>
      </c>
      <c r="F439" s="23"/>
      <c r="G439" s="95">
        <f>G440</f>
        <v>0</v>
      </c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  <c r="S439" s="59"/>
      <c r="T439" s="59"/>
      <c r="U439" s="59"/>
      <c r="V439" s="59"/>
      <c r="W439" s="59"/>
      <c r="X439" s="59"/>
      <c r="Y439" s="59"/>
      <c r="Z439" s="59"/>
      <c r="AA439" s="59"/>
      <c r="AB439" s="59"/>
      <c r="AC439" s="59"/>
      <c r="AD439" s="59"/>
      <c r="AE439" s="59"/>
      <c r="AF439" s="59"/>
      <c r="AG439" s="59"/>
      <c r="AH439" s="59"/>
      <c r="AI439" s="59"/>
      <c r="AJ439" s="59"/>
      <c r="AK439" s="59"/>
      <c r="AL439" s="59"/>
      <c r="AM439" s="59"/>
      <c r="AN439" s="59"/>
      <c r="AO439" s="59"/>
      <c r="AP439" s="59"/>
      <c r="AQ439" s="59"/>
      <c r="AR439" s="59"/>
      <c r="AS439" s="59"/>
      <c r="AT439" s="59"/>
      <c r="AU439" s="59"/>
      <c r="AV439" s="59"/>
      <c r="AW439" s="59"/>
      <c r="AX439" s="59"/>
      <c r="AY439" s="59"/>
      <c r="AZ439" s="59"/>
      <c r="BA439" s="59"/>
      <c r="BB439" s="59"/>
      <c r="BC439" s="59"/>
      <c r="BD439" s="59"/>
      <c r="BE439" s="59"/>
      <c r="BF439" s="59"/>
      <c r="BG439" s="59"/>
      <c r="BH439" s="59"/>
      <c r="BI439" s="59"/>
      <c r="BJ439" s="59"/>
      <c r="BK439" s="59"/>
      <c r="BL439" s="59"/>
      <c r="BM439" s="59"/>
      <c r="BN439" s="59"/>
      <c r="BO439" s="59"/>
      <c r="BP439" s="59"/>
      <c r="BQ439" s="59"/>
      <c r="BR439" s="59"/>
      <c r="BS439" s="59"/>
      <c r="BT439" s="59"/>
      <c r="BU439" s="59"/>
      <c r="BV439" s="59"/>
      <c r="BW439" s="59"/>
      <c r="BX439" s="59"/>
      <c r="BY439" s="59"/>
      <c r="BZ439" s="59"/>
      <c r="CA439" s="59"/>
      <c r="CB439" s="59"/>
      <c r="CC439" s="59"/>
      <c r="CD439" s="59"/>
      <c r="CE439" s="59"/>
      <c r="CF439" s="59"/>
      <c r="CG439" s="59"/>
      <c r="CH439" s="59"/>
      <c r="CI439" s="59"/>
      <c r="CJ439" s="59"/>
      <c r="CK439" s="59"/>
      <c r="CL439" s="59"/>
      <c r="CM439" s="59"/>
      <c r="CN439" s="59"/>
      <c r="CO439" s="59"/>
      <c r="CP439" s="59"/>
      <c r="CQ439" s="59"/>
    </row>
    <row r="440" spans="1:95" s="2" customFormat="1" ht="15.75" hidden="1" customHeight="1" x14ac:dyDescent="0.2">
      <c r="A440" s="26" t="s">
        <v>108</v>
      </c>
      <c r="B440" s="23" t="s">
        <v>55</v>
      </c>
      <c r="C440" s="23" t="s">
        <v>9</v>
      </c>
      <c r="D440" s="23" t="s">
        <v>5</v>
      </c>
      <c r="E440" s="23" t="s">
        <v>286</v>
      </c>
      <c r="F440" s="23" t="s">
        <v>107</v>
      </c>
      <c r="G440" s="95">
        <f>G441</f>
        <v>0</v>
      </c>
      <c r="H440" s="59"/>
      <c r="I440" s="59"/>
      <c r="J440" s="59"/>
      <c r="K440" s="59"/>
      <c r="L440" s="59"/>
      <c r="M440" s="59"/>
      <c r="N440" s="59"/>
      <c r="O440" s="59"/>
      <c r="P440" s="59"/>
      <c r="Q440" s="59"/>
      <c r="R440" s="59"/>
      <c r="S440" s="59"/>
      <c r="T440" s="59"/>
      <c r="U440" s="59"/>
      <c r="V440" s="59"/>
      <c r="W440" s="59"/>
      <c r="X440" s="59"/>
      <c r="Y440" s="59"/>
      <c r="Z440" s="59"/>
      <c r="AA440" s="59"/>
      <c r="AB440" s="59"/>
      <c r="AC440" s="59"/>
      <c r="AD440" s="59"/>
      <c r="AE440" s="59"/>
      <c r="AF440" s="59"/>
      <c r="AG440" s="59"/>
      <c r="AH440" s="59"/>
      <c r="AI440" s="59"/>
      <c r="AJ440" s="59"/>
      <c r="AK440" s="59"/>
      <c r="AL440" s="59"/>
      <c r="AM440" s="59"/>
      <c r="AN440" s="59"/>
      <c r="AO440" s="59"/>
      <c r="AP440" s="59"/>
      <c r="AQ440" s="59"/>
      <c r="AR440" s="59"/>
      <c r="AS440" s="59"/>
      <c r="AT440" s="59"/>
      <c r="AU440" s="59"/>
      <c r="AV440" s="59"/>
      <c r="AW440" s="59"/>
      <c r="AX440" s="59"/>
      <c r="AY440" s="59"/>
      <c r="AZ440" s="59"/>
      <c r="BA440" s="59"/>
      <c r="BB440" s="59"/>
      <c r="BC440" s="59"/>
      <c r="BD440" s="59"/>
      <c r="BE440" s="59"/>
      <c r="BF440" s="59"/>
      <c r="BG440" s="59"/>
      <c r="BH440" s="59"/>
      <c r="BI440" s="59"/>
      <c r="BJ440" s="59"/>
      <c r="BK440" s="59"/>
      <c r="BL440" s="59"/>
      <c r="BM440" s="59"/>
      <c r="BN440" s="59"/>
      <c r="BO440" s="59"/>
      <c r="BP440" s="59"/>
      <c r="BQ440" s="59"/>
      <c r="BR440" s="59"/>
      <c r="BS440" s="59"/>
      <c r="BT440" s="59"/>
      <c r="BU440" s="59"/>
      <c r="BV440" s="59"/>
      <c r="BW440" s="59"/>
      <c r="BX440" s="59"/>
      <c r="BY440" s="59"/>
      <c r="BZ440" s="59"/>
      <c r="CA440" s="59"/>
      <c r="CB440" s="59"/>
      <c r="CC440" s="59"/>
      <c r="CD440" s="59"/>
      <c r="CE440" s="59"/>
      <c r="CF440" s="59"/>
      <c r="CG440" s="59"/>
      <c r="CH440" s="59"/>
      <c r="CI440" s="59"/>
      <c r="CJ440" s="59"/>
      <c r="CK440" s="59"/>
      <c r="CL440" s="59"/>
      <c r="CM440" s="59"/>
      <c r="CN440" s="59"/>
      <c r="CO440" s="59"/>
      <c r="CP440" s="59"/>
      <c r="CQ440" s="59"/>
    </row>
    <row r="441" spans="1:95" s="2" customFormat="1" ht="15.75" hidden="1" customHeight="1" x14ac:dyDescent="0.2">
      <c r="A441" s="72" t="s">
        <v>355</v>
      </c>
      <c r="B441" s="23" t="s">
        <v>55</v>
      </c>
      <c r="C441" s="23" t="s">
        <v>9</v>
      </c>
      <c r="D441" s="23" t="s">
        <v>5</v>
      </c>
      <c r="E441" s="23" t="s">
        <v>286</v>
      </c>
      <c r="F441" s="23" t="s">
        <v>356</v>
      </c>
      <c r="G441" s="95"/>
      <c r="H441" s="59"/>
      <c r="I441" s="59"/>
      <c r="J441" s="59"/>
      <c r="K441" s="59"/>
      <c r="L441" s="59"/>
      <c r="M441" s="59"/>
      <c r="N441" s="59"/>
      <c r="O441" s="59"/>
      <c r="P441" s="59"/>
      <c r="Q441" s="59"/>
      <c r="R441" s="59"/>
      <c r="S441" s="59"/>
      <c r="T441" s="59"/>
      <c r="U441" s="59"/>
      <c r="V441" s="59"/>
      <c r="W441" s="59"/>
      <c r="X441" s="59"/>
      <c r="Y441" s="59"/>
      <c r="Z441" s="59"/>
      <c r="AA441" s="59"/>
      <c r="AB441" s="59"/>
      <c r="AC441" s="59"/>
      <c r="AD441" s="59"/>
      <c r="AE441" s="59"/>
      <c r="AF441" s="59"/>
      <c r="AG441" s="59"/>
      <c r="AH441" s="59"/>
      <c r="AI441" s="59"/>
      <c r="AJ441" s="59"/>
      <c r="AK441" s="59"/>
      <c r="AL441" s="59"/>
      <c r="AM441" s="59"/>
      <c r="AN441" s="59"/>
      <c r="AO441" s="59"/>
      <c r="AP441" s="59"/>
      <c r="AQ441" s="59"/>
      <c r="AR441" s="59"/>
      <c r="AS441" s="59"/>
      <c r="AT441" s="59"/>
      <c r="AU441" s="59"/>
      <c r="AV441" s="59"/>
      <c r="AW441" s="59"/>
      <c r="AX441" s="59"/>
      <c r="AY441" s="59"/>
      <c r="AZ441" s="59"/>
      <c r="BA441" s="59"/>
      <c r="BB441" s="59"/>
      <c r="BC441" s="59"/>
      <c r="BD441" s="59"/>
      <c r="BE441" s="59"/>
      <c r="BF441" s="59"/>
      <c r="BG441" s="59"/>
      <c r="BH441" s="59"/>
      <c r="BI441" s="59"/>
      <c r="BJ441" s="59"/>
      <c r="BK441" s="59"/>
      <c r="BL441" s="59"/>
      <c r="BM441" s="59"/>
      <c r="BN441" s="59"/>
      <c r="BO441" s="59"/>
      <c r="BP441" s="59"/>
      <c r="BQ441" s="59"/>
      <c r="BR441" s="59"/>
      <c r="BS441" s="59"/>
      <c r="BT441" s="59"/>
      <c r="BU441" s="59"/>
      <c r="BV441" s="59"/>
      <c r="BW441" s="59"/>
      <c r="BX441" s="59"/>
      <c r="BY441" s="59"/>
      <c r="BZ441" s="59"/>
      <c r="CA441" s="59"/>
      <c r="CB441" s="59"/>
      <c r="CC441" s="59"/>
      <c r="CD441" s="59"/>
      <c r="CE441" s="59"/>
      <c r="CF441" s="59"/>
      <c r="CG441" s="59"/>
      <c r="CH441" s="59"/>
      <c r="CI441" s="59"/>
      <c r="CJ441" s="59"/>
      <c r="CK441" s="59"/>
      <c r="CL441" s="59"/>
      <c r="CM441" s="59"/>
      <c r="CN441" s="59"/>
      <c r="CO441" s="59"/>
      <c r="CP441" s="59"/>
      <c r="CQ441" s="59"/>
    </row>
    <row r="442" spans="1:95" s="2" customFormat="1" ht="15.75" customHeight="1" x14ac:dyDescent="0.2">
      <c r="A442" s="25" t="s">
        <v>18</v>
      </c>
      <c r="B442" s="20" t="s">
        <v>55</v>
      </c>
      <c r="C442" s="20" t="s">
        <v>9</v>
      </c>
      <c r="D442" s="20" t="s">
        <v>6</v>
      </c>
      <c r="E442" s="20"/>
      <c r="F442" s="20"/>
      <c r="G442" s="96">
        <f>G443+G448+G497+G489</f>
        <v>201631.59999999998</v>
      </c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  <c r="S442" s="59"/>
      <c r="T442" s="59"/>
      <c r="U442" s="59"/>
      <c r="V442" s="59"/>
      <c r="W442" s="59"/>
      <c r="X442" s="59"/>
      <c r="Y442" s="59"/>
      <c r="Z442" s="59"/>
      <c r="AA442" s="59"/>
      <c r="AB442" s="59"/>
      <c r="AC442" s="59"/>
      <c r="AD442" s="59"/>
      <c r="AE442" s="59"/>
      <c r="AF442" s="59"/>
      <c r="AG442" s="59"/>
      <c r="AH442" s="59"/>
      <c r="AI442" s="59"/>
      <c r="AJ442" s="59"/>
      <c r="AK442" s="59"/>
      <c r="AL442" s="59"/>
      <c r="AM442" s="59"/>
      <c r="AN442" s="59"/>
      <c r="AO442" s="59"/>
      <c r="AP442" s="59"/>
      <c r="AQ442" s="59"/>
      <c r="AR442" s="59"/>
      <c r="AS442" s="59"/>
      <c r="AT442" s="59"/>
      <c r="AU442" s="59"/>
      <c r="AV442" s="59"/>
      <c r="AW442" s="59"/>
      <c r="AX442" s="59"/>
      <c r="AY442" s="59"/>
      <c r="AZ442" s="59"/>
      <c r="BA442" s="59"/>
      <c r="BB442" s="59"/>
      <c r="BC442" s="59"/>
      <c r="BD442" s="59"/>
      <c r="BE442" s="59"/>
      <c r="BF442" s="59"/>
      <c r="BG442" s="59"/>
      <c r="BH442" s="59"/>
      <c r="BI442" s="59"/>
      <c r="BJ442" s="59"/>
      <c r="BK442" s="59"/>
      <c r="BL442" s="59"/>
      <c r="BM442" s="59"/>
      <c r="BN442" s="59"/>
      <c r="BO442" s="59"/>
      <c r="BP442" s="59"/>
      <c r="BQ442" s="59"/>
      <c r="BR442" s="59"/>
      <c r="BS442" s="59"/>
      <c r="BT442" s="59"/>
      <c r="BU442" s="59"/>
      <c r="BV442" s="59"/>
      <c r="BW442" s="59"/>
      <c r="BX442" s="59"/>
      <c r="BY442" s="59"/>
      <c r="BZ442" s="59"/>
      <c r="CA442" s="59"/>
      <c r="CB442" s="59"/>
      <c r="CC442" s="59"/>
      <c r="CD442" s="59"/>
      <c r="CE442" s="59"/>
      <c r="CF442" s="59"/>
      <c r="CG442" s="59"/>
      <c r="CH442" s="59"/>
      <c r="CI442" s="59"/>
      <c r="CJ442" s="59"/>
      <c r="CK442" s="59"/>
      <c r="CL442" s="59"/>
      <c r="CM442" s="59"/>
      <c r="CN442" s="59"/>
      <c r="CO442" s="59"/>
      <c r="CP442" s="59"/>
      <c r="CQ442" s="59"/>
    </row>
    <row r="443" spans="1:95" s="2" customFormat="1" ht="36" x14ac:dyDescent="0.2">
      <c r="A443" s="28" t="s">
        <v>155</v>
      </c>
      <c r="B443" s="23" t="s">
        <v>55</v>
      </c>
      <c r="C443" s="23" t="s">
        <v>9</v>
      </c>
      <c r="D443" s="23" t="s">
        <v>6</v>
      </c>
      <c r="E443" s="23" t="s">
        <v>258</v>
      </c>
      <c r="F443" s="23"/>
      <c r="G443" s="95">
        <f>G444</f>
        <v>180</v>
      </c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  <c r="S443" s="59"/>
      <c r="T443" s="59"/>
      <c r="U443" s="59"/>
      <c r="V443" s="59"/>
      <c r="W443" s="59"/>
      <c r="X443" s="59"/>
      <c r="Y443" s="59"/>
      <c r="Z443" s="59"/>
      <c r="AA443" s="59"/>
      <c r="AB443" s="59"/>
      <c r="AC443" s="59"/>
      <c r="AD443" s="59"/>
      <c r="AE443" s="59"/>
      <c r="AF443" s="59"/>
      <c r="AG443" s="59"/>
      <c r="AH443" s="59"/>
      <c r="AI443" s="59"/>
      <c r="AJ443" s="59"/>
      <c r="AK443" s="59"/>
      <c r="AL443" s="59"/>
      <c r="AM443" s="59"/>
      <c r="AN443" s="59"/>
      <c r="AO443" s="59"/>
      <c r="AP443" s="59"/>
      <c r="AQ443" s="59"/>
      <c r="AR443" s="59"/>
      <c r="AS443" s="59"/>
      <c r="AT443" s="59"/>
      <c r="AU443" s="59"/>
      <c r="AV443" s="59"/>
      <c r="AW443" s="59"/>
      <c r="AX443" s="59"/>
      <c r="AY443" s="59"/>
      <c r="AZ443" s="59"/>
      <c r="BA443" s="59"/>
      <c r="BB443" s="59"/>
      <c r="BC443" s="59"/>
      <c r="BD443" s="59"/>
      <c r="BE443" s="59"/>
      <c r="BF443" s="59"/>
      <c r="BG443" s="59"/>
      <c r="BH443" s="59"/>
      <c r="BI443" s="59"/>
      <c r="BJ443" s="59"/>
      <c r="BK443" s="59"/>
      <c r="BL443" s="59"/>
      <c r="BM443" s="59"/>
      <c r="BN443" s="59"/>
      <c r="BO443" s="59"/>
      <c r="BP443" s="59"/>
      <c r="BQ443" s="59"/>
      <c r="BR443" s="59"/>
      <c r="BS443" s="59"/>
      <c r="BT443" s="59"/>
      <c r="BU443" s="59"/>
      <c r="BV443" s="59"/>
      <c r="BW443" s="59"/>
      <c r="BX443" s="59"/>
      <c r="BY443" s="59"/>
      <c r="BZ443" s="59"/>
      <c r="CA443" s="59"/>
      <c r="CB443" s="59"/>
      <c r="CC443" s="59"/>
      <c r="CD443" s="59"/>
      <c r="CE443" s="59"/>
      <c r="CF443" s="59"/>
      <c r="CG443" s="59"/>
      <c r="CH443" s="59"/>
      <c r="CI443" s="59"/>
      <c r="CJ443" s="59"/>
      <c r="CK443" s="59"/>
      <c r="CL443" s="59"/>
      <c r="CM443" s="59"/>
      <c r="CN443" s="59"/>
      <c r="CO443" s="59"/>
      <c r="CP443" s="59"/>
      <c r="CQ443" s="59"/>
    </row>
    <row r="444" spans="1:95" s="2" customFormat="1" ht="15.75" customHeight="1" x14ac:dyDescent="0.2">
      <c r="A444" s="28" t="s">
        <v>497</v>
      </c>
      <c r="B444" s="23" t="s">
        <v>55</v>
      </c>
      <c r="C444" s="23" t="s">
        <v>9</v>
      </c>
      <c r="D444" s="23" t="s">
        <v>6</v>
      </c>
      <c r="E444" s="23" t="s">
        <v>272</v>
      </c>
      <c r="F444" s="23"/>
      <c r="G444" s="95">
        <f>G445</f>
        <v>180</v>
      </c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  <c r="S444" s="59"/>
      <c r="T444" s="59"/>
      <c r="U444" s="59"/>
      <c r="V444" s="59"/>
      <c r="W444" s="59"/>
      <c r="X444" s="59"/>
      <c r="Y444" s="59"/>
      <c r="Z444" s="59"/>
      <c r="AA444" s="59"/>
      <c r="AB444" s="59"/>
      <c r="AC444" s="59"/>
      <c r="AD444" s="59"/>
      <c r="AE444" s="59"/>
      <c r="AF444" s="59"/>
      <c r="AG444" s="59"/>
      <c r="AH444" s="59"/>
      <c r="AI444" s="59"/>
      <c r="AJ444" s="59"/>
      <c r="AK444" s="59"/>
      <c r="AL444" s="59"/>
      <c r="AM444" s="59"/>
      <c r="AN444" s="59"/>
      <c r="AO444" s="59"/>
      <c r="AP444" s="59"/>
      <c r="AQ444" s="59"/>
      <c r="AR444" s="59"/>
      <c r="AS444" s="59"/>
      <c r="AT444" s="59"/>
      <c r="AU444" s="59"/>
      <c r="AV444" s="59"/>
      <c r="AW444" s="59"/>
      <c r="AX444" s="59"/>
      <c r="AY444" s="59"/>
      <c r="AZ444" s="59"/>
      <c r="BA444" s="59"/>
      <c r="BB444" s="59"/>
      <c r="BC444" s="59"/>
      <c r="BD444" s="59"/>
      <c r="BE444" s="59"/>
      <c r="BF444" s="59"/>
      <c r="BG444" s="59"/>
      <c r="BH444" s="59"/>
      <c r="BI444" s="59"/>
      <c r="BJ444" s="59"/>
      <c r="BK444" s="59"/>
      <c r="BL444" s="59"/>
      <c r="BM444" s="59"/>
      <c r="BN444" s="59"/>
      <c r="BO444" s="59"/>
      <c r="BP444" s="59"/>
      <c r="BQ444" s="59"/>
      <c r="BR444" s="59"/>
      <c r="BS444" s="59"/>
      <c r="BT444" s="59"/>
      <c r="BU444" s="59"/>
      <c r="BV444" s="59"/>
      <c r="BW444" s="59"/>
      <c r="BX444" s="59"/>
      <c r="BY444" s="59"/>
      <c r="BZ444" s="59"/>
      <c r="CA444" s="59"/>
      <c r="CB444" s="59"/>
      <c r="CC444" s="59"/>
      <c r="CD444" s="59"/>
      <c r="CE444" s="59"/>
      <c r="CF444" s="59"/>
      <c r="CG444" s="59"/>
      <c r="CH444" s="59"/>
      <c r="CI444" s="59"/>
      <c r="CJ444" s="59"/>
      <c r="CK444" s="59"/>
      <c r="CL444" s="59"/>
      <c r="CM444" s="59"/>
      <c r="CN444" s="59"/>
      <c r="CO444" s="59"/>
      <c r="CP444" s="59"/>
      <c r="CQ444" s="59"/>
    </row>
    <row r="445" spans="1:95" s="2" customFormat="1" ht="15.75" customHeight="1" x14ac:dyDescent="0.2">
      <c r="A445" s="28" t="s">
        <v>97</v>
      </c>
      <c r="B445" s="23" t="s">
        <v>55</v>
      </c>
      <c r="C445" s="23" t="s">
        <v>9</v>
      </c>
      <c r="D445" s="23" t="s">
        <v>6</v>
      </c>
      <c r="E445" s="23" t="s">
        <v>273</v>
      </c>
      <c r="F445" s="23"/>
      <c r="G445" s="95">
        <f>G446</f>
        <v>180</v>
      </c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  <c r="S445" s="59"/>
      <c r="T445" s="59"/>
      <c r="U445" s="59"/>
      <c r="V445" s="59"/>
      <c r="W445" s="59"/>
      <c r="X445" s="59"/>
      <c r="Y445" s="59"/>
      <c r="Z445" s="59"/>
      <c r="AA445" s="59"/>
      <c r="AB445" s="59"/>
      <c r="AC445" s="59"/>
      <c r="AD445" s="59"/>
      <c r="AE445" s="59"/>
      <c r="AF445" s="59"/>
      <c r="AG445" s="59"/>
      <c r="AH445" s="59"/>
      <c r="AI445" s="59"/>
      <c r="AJ445" s="59"/>
      <c r="AK445" s="59"/>
      <c r="AL445" s="59"/>
      <c r="AM445" s="59"/>
      <c r="AN445" s="59"/>
      <c r="AO445" s="59"/>
      <c r="AP445" s="59"/>
      <c r="AQ445" s="59"/>
      <c r="AR445" s="59"/>
      <c r="AS445" s="59"/>
      <c r="AT445" s="59"/>
      <c r="AU445" s="59"/>
      <c r="AV445" s="59"/>
      <c r="AW445" s="59"/>
      <c r="AX445" s="59"/>
      <c r="AY445" s="59"/>
      <c r="AZ445" s="59"/>
      <c r="BA445" s="59"/>
      <c r="BB445" s="59"/>
      <c r="BC445" s="59"/>
      <c r="BD445" s="59"/>
      <c r="BE445" s="59"/>
      <c r="BF445" s="59"/>
      <c r="BG445" s="59"/>
      <c r="BH445" s="59"/>
      <c r="BI445" s="59"/>
      <c r="BJ445" s="59"/>
      <c r="BK445" s="59"/>
      <c r="BL445" s="59"/>
      <c r="BM445" s="59"/>
      <c r="BN445" s="59"/>
      <c r="BO445" s="59"/>
      <c r="BP445" s="59"/>
      <c r="BQ445" s="59"/>
      <c r="BR445" s="59"/>
      <c r="BS445" s="59"/>
      <c r="BT445" s="59"/>
      <c r="BU445" s="59"/>
      <c r="BV445" s="59"/>
      <c r="BW445" s="59"/>
      <c r="BX445" s="59"/>
      <c r="BY445" s="59"/>
      <c r="BZ445" s="59"/>
      <c r="CA445" s="59"/>
      <c r="CB445" s="59"/>
      <c r="CC445" s="59"/>
      <c r="CD445" s="59"/>
      <c r="CE445" s="59"/>
      <c r="CF445" s="59"/>
      <c r="CG445" s="59"/>
      <c r="CH445" s="59"/>
      <c r="CI445" s="59"/>
      <c r="CJ445" s="59"/>
      <c r="CK445" s="59"/>
      <c r="CL445" s="59"/>
      <c r="CM445" s="59"/>
      <c r="CN445" s="59"/>
      <c r="CO445" s="59"/>
      <c r="CP445" s="59"/>
      <c r="CQ445" s="59"/>
    </row>
    <row r="446" spans="1:95" s="2" customFormat="1" ht="24" x14ac:dyDescent="0.2">
      <c r="A446" s="26" t="s">
        <v>108</v>
      </c>
      <c r="B446" s="23" t="s">
        <v>55</v>
      </c>
      <c r="C446" s="23" t="s">
        <v>9</v>
      </c>
      <c r="D446" s="23" t="s">
        <v>6</v>
      </c>
      <c r="E446" s="23" t="s">
        <v>273</v>
      </c>
      <c r="F446" s="23" t="s">
        <v>107</v>
      </c>
      <c r="G446" s="95">
        <f>G447</f>
        <v>180</v>
      </c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  <c r="S446" s="59"/>
      <c r="T446" s="59"/>
      <c r="U446" s="59"/>
      <c r="V446" s="59"/>
      <c r="W446" s="59"/>
      <c r="X446" s="59"/>
      <c r="Y446" s="59"/>
      <c r="Z446" s="59"/>
      <c r="AA446" s="59"/>
      <c r="AB446" s="59"/>
      <c r="AC446" s="59"/>
      <c r="AD446" s="59"/>
      <c r="AE446" s="59"/>
      <c r="AF446" s="59"/>
      <c r="AG446" s="59"/>
      <c r="AH446" s="59"/>
      <c r="AI446" s="59"/>
      <c r="AJ446" s="59"/>
      <c r="AK446" s="59"/>
      <c r="AL446" s="59"/>
      <c r="AM446" s="59"/>
      <c r="AN446" s="59"/>
      <c r="AO446" s="59"/>
      <c r="AP446" s="59"/>
      <c r="AQ446" s="59"/>
      <c r="AR446" s="59"/>
      <c r="AS446" s="59"/>
      <c r="AT446" s="59"/>
      <c r="AU446" s="59"/>
      <c r="AV446" s="59"/>
      <c r="AW446" s="59"/>
      <c r="AX446" s="59"/>
      <c r="AY446" s="59"/>
      <c r="AZ446" s="59"/>
      <c r="BA446" s="59"/>
      <c r="BB446" s="59"/>
      <c r="BC446" s="59"/>
      <c r="BD446" s="59"/>
      <c r="BE446" s="59"/>
      <c r="BF446" s="59"/>
      <c r="BG446" s="59"/>
      <c r="BH446" s="59"/>
      <c r="BI446" s="59"/>
      <c r="BJ446" s="59"/>
      <c r="BK446" s="59"/>
      <c r="BL446" s="59"/>
      <c r="BM446" s="59"/>
      <c r="BN446" s="59"/>
      <c r="BO446" s="59"/>
      <c r="BP446" s="59"/>
      <c r="BQ446" s="59"/>
      <c r="BR446" s="59"/>
      <c r="BS446" s="59"/>
      <c r="BT446" s="59"/>
      <c r="BU446" s="59"/>
      <c r="BV446" s="59"/>
      <c r="BW446" s="59"/>
      <c r="BX446" s="59"/>
      <c r="BY446" s="59"/>
      <c r="BZ446" s="59"/>
      <c r="CA446" s="59"/>
      <c r="CB446" s="59"/>
      <c r="CC446" s="59"/>
      <c r="CD446" s="59"/>
      <c r="CE446" s="59"/>
      <c r="CF446" s="59"/>
      <c r="CG446" s="59"/>
      <c r="CH446" s="59"/>
      <c r="CI446" s="59"/>
      <c r="CJ446" s="59"/>
      <c r="CK446" s="59"/>
      <c r="CL446" s="59"/>
      <c r="CM446" s="59"/>
      <c r="CN446" s="59"/>
      <c r="CO446" s="59"/>
      <c r="CP446" s="59"/>
      <c r="CQ446" s="59"/>
    </row>
    <row r="447" spans="1:95" s="2" customFormat="1" ht="15.75" customHeight="1" x14ac:dyDescent="0.2">
      <c r="A447" s="72" t="s">
        <v>355</v>
      </c>
      <c r="B447" s="23" t="s">
        <v>55</v>
      </c>
      <c r="C447" s="23" t="s">
        <v>9</v>
      </c>
      <c r="D447" s="23" t="s">
        <v>6</v>
      </c>
      <c r="E447" s="23" t="s">
        <v>273</v>
      </c>
      <c r="F447" s="23" t="s">
        <v>356</v>
      </c>
      <c r="G447" s="95">
        <v>180</v>
      </c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  <c r="S447" s="59"/>
      <c r="T447" s="59"/>
      <c r="U447" s="59"/>
      <c r="V447" s="59"/>
      <c r="W447" s="59"/>
      <c r="X447" s="59"/>
      <c r="Y447" s="59"/>
      <c r="Z447" s="59"/>
      <c r="AA447" s="59"/>
      <c r="AB447" s="59"/>
      <c r="AC447" s="59"/>
      <c r="AD447" s="59"/>
      <c r="AE447" s="59"/>
      <c r="AF447" s="59"/>
      <c r="AG447" s="59"/>
      <c r="AH447" s="59"/>
      <c r="AI447" s="59"/>
      <c r="AJ447" s="59"/>
      <c r="AK447" s="59"/>
      <c r="AL447" s="59"/>
      <c r="AM447" s="59"/>
      <c r="AN447" s="59"/>
      <c r="AO447" s="59"/>
      <c r="AP447" s="59"/>
      <c r="AQ447" s="59"/>
      <c r="AR447" s="59"/>
      <c r="AS447" s="59"/>
      <c r="AT447" s="59"/>
      <c r="AU447" s="59"/>
      <c r="AV447" s="59"/>
      <c r="AW447" s="59"/>
      <c r="AX447" s="59"/>
      <c r="AY447" s="59"/>
      <c r="AZ447" s="59"/>
      <c r="BA447" s="59"/>
      <c r="BB447" s="59"/>
      <c r="BC447" s="59"/>
      <c r="BD447" s="59"/>
      <c r="BE447" s="59"/>
      <c r="BF447" s="59"/>
      <c r="BG447" s="59"/>
      <c r="BH447" s="59"/>
      <c r="BI447" s="59"/>
      <c r="BJ447" s="59"/>
      <c r="BK447" s="59"/>
      <c r="BL447" s="59"/>
      <c r="BM447" s="59"/>
      <c r="BN447" s="59"/>
      <c r="BO447" s="59"/>
      <c r="BP447" s="59"/>
      <c r="BQ447" s="59"/>
      <c r="BR447" s="59"/>
      <c r="BS447" s="59"/>
      <c r="BT447" s="59"/>
      <c r="BU447" s="59"/>
      <c r="BV447" s="59"/>
      <c r="BW447" s="59"/>
      <c r="BX447" s="59"/>
      <c r="BY447" s="59"/>
      <c r="BZ447" s="59"/>
      <c r="CA447" s="59"/>
      <c r="CB447" s="59"/>
      <c r="CC447" s="59"/>
      <c r="CD447" s="59"/>
      <c r="CE447" s="59"/>
      <c r="CF447" s="59"/>
      <c r="CG447" s="59"/>
      <c r="CH447" s="59"/>
      <c r="CI447" s="59"/>
      <c r="CJ447" s="59"/>
      <c r="CK447" s="59"/>
      <c r="CL447" s="59"/>
      <c r="CM447" s="59"/>
      <c r="CN447" s="59"/>
      <c r="CO447" s="59"/>
      <c r="CP447" s="59"/>
      <c r="CQ447" s="59"/>
    </row>
    <row r="448" spans="1:95" s="2" customFormat="1" ht="24" x14ac:dyDescent="0.2">
      <c r="A448" s="24" t="s">
        <v>416</v>
      </c>
      <c r="B448" s="23" t="s">
        <v>55</v>
      </c>
      <c r="C448" s="23" t="s">
        <v>9</v>
      </c>
      <c r="D448" s="23" t="s">
        <v>6</v>
      </c>
      <c r="E448" s="23" t="s">
        <v>281</v>
      </c>
      <c r="F448" s="23"/>
      <c r="G448" s="95">
        <f>G449+G468+G482+G478</f>
        <v>201451.59999999998</v>
      </c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  <c r="S448" s="59"/>
      <c r="T448" s="59"/>
      <c r="U448" s="59"/>
      <c r="V448" s="59"/>
      <c r="W448" s="59"/>
      <c r="X448" s="59"/>
      <c r="Y448" s="59"/>
      <c r="Z448" s="59"/>
      <c r="AA448" s="59"/>
      <c r="AB448" s="59"/>
      <c r="AC448" s="59"/>
      <c r="AD448" s="59"/>
      <c r="AE448" s="59"/>
      <c r="AF448" s="59"/>
      <c r="AG448" s="59"/>
      <c r="AH448" s="59"/>
      <c r="AI448" s="59"/>
      <c r="AJ448" s="59"/>
      <c r="AK448" s="59"/>
      <c r="AL448" s="59"/>
      <c r="AM448" s="59"/>
      <c r="AN448" s="59"/>
      <c r="AO448" s="59"/>
      <c r="AP448" s="59"/>
      <c r="AQ448" s="59"/>
      <c r="AR448" s="59"/>
      <c r="AS448" s="59"/>
      <c r="AT448" s="59"/>
      <c r="AU448" s="59"/>
      <c r="AV448" s="59"/>
      <c r="AW448" s="59"/>
      <c r="AX448" s="59"/>
      <c r="AY448" s="59"/>
      <c r="AZ448" s="59"/>
      <c r="BA448" s="59"/>
      <c r="BB448" s="59"/>
      <c r="BC448" s="59"/>
      <c r="BD448" s="59"/>
      <c r="BE448" s="59"/>
      <c r="BF448" s="59"/>
      <c r="BG448" s="59"/>
      <c r="BH448" s="59"/>
      <c r="BI448" s="59"/>
      <c r="BJ448" s="59"/>
      <c r="BK448" s="59"/>
      <c r="BL448" s="59"/>
      <c r="BM448" s="59"/>
      <c r="BN448" s="59"/>
      <c r="BO448" s="59"/>
      <c r="BP448" s="59"/>
      <c r="BQ448" s="59"/>
      <c r="BR448" s="59"/>
      <c r="BS448" s="59"/>
      <c r="BT448" s="59"/>
      <c r="BU448" s="59"/>
      <c r="BV448" s="59"/>
      <c r="BW448" s="59"/>
      <c r="BX448" s="59"/>
      <c r="BY448" s="59"/>
      <c r="BZ448" s="59"/>
      <c r="CA448" s="59"/>
      <c r="CB448" s="59"/>
      <c r="CC448" s="59"/>
      <c r="CD448" s="59"/>
      <c r="CE448" s="59"/>
      <c r="CF448" s="59"/>
      <c r="CG448" s="59"/>
      <c r="CH448" s="59"/>
      <c r="CI448" s="59"/>
      <c r="CJ448" s="59"/>
      <c r="CK448" s="59"/>
      <c r="CL448" s="59"/>
      <c r="CM448" s="59"/>
      <c r="CN448" s="59"/>
      <c r="CO448" s="59"/>
      <c r="CP448" s="59"/>
      <c r="CQ448" s="59"/>
    </row>
    <row r="449" spans="1:95" s="2" customFormat="1" ht="15" customHeight="1" x14ac:dyDescent="0.2">
      <c r="A449" s="24" t="s">
        <v>498</v>
      </c>
      <c r="B449" s="23" t="s">
        <v>55</v>
      </c>
      <c r="C449" s="23" t="s">
        <v>9</v>
      </c>
      <c r="D449" s="23" t="s">
        <v>6</v>
      </c>
      <c r="E449" s="23" t="s">
        <v>282</v>
      </c>
      <c r="F449" s="23"/>
      <c r="G449" s="95">
        <f>G456+G459+G450+G453+G462+G465</f>
        <v>200528.8</v>
      </c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  <c r="S449" s="59"/>
      <c r="T449" s="59"/>
      <c r="U449" s="59"/>
      <c r="V449" s="59"/>
      <c r="W449" s="59"/>
      <c r="X449" s="59"/>
      <c r="Y449" s="59"/>
      <c r="Z449" s="59"/>
      <c r="AA449" s="59"/>
      <c r="AB449" s="59"/>
      <c r="AC449" s="59"/>
      <c r="AD449" s="59"/>
      <c r="AE449" s="59"/>
      <c r="AF449" s="59"/>
      <c r="AG449" s="59"/>
      <c r="AH449" s="59"/>
      <c r="AI449" s="59"/>
      <c r="AJ449" s="59"/>
      <c r="AK449" s="59"/>
      <c r="AL449" s="59"/>
      <c r="AM449" s="59"/>
      <c r="AN449" s="59"/>
      <c r="AO449" s="59"/>
      <c r="AP449" s="59"/>
      <c r="AQ449" s="59"/>
      <c r="AR449" s="59"/>
      <c r="AS449" s="59"/>
      <c r="AT449" s="59"/>
      <c r="AU449" s="59"/>
      <c r="AV449" s="59"/>
      <c r="AW449" s="59"/>
      <c r="AX449" s="59"/>
      <c r="AY449" s="59"/>
      <c r="AZ449" s="59"/>
      <c r="BA449" s="59"/>
      <c r="BB449" s="59"/>
      <c r="BC449" s="59"/>
      <c r="BD449" s="59"/>
      <c r="BE449" s="59"/>
      <c r="BF449" s="59"/>
      <c r="BG449" s="59"/>
      <c r="BH449" s="59"/>
      <c r="BI449" s="59"/>
      <c r="BJ449" s="59"/>
      <c r="BK449" s="59"/>
      <c r="BL449" s="59"/>
      <c r="BM449" s="59"/>
      <c r="BN449" s="59"/>
      <c r="BO449" s="59"/>
      <c r="BP449" s="59"/>
      <c r="BQ449" s="59"/>
      <c r="BR449" s="59"/>
      <c r="BS449" s="59"/>
      <c r="BT449" s="59"/>
      <c r="BU449" s="59"/>
      <c r="BV449" s="59"/>
      <c r="BW449" s="59"/>
      <c r="BX449" s="59"/>
      <c r="BY449" s="59"/>
      <c r="BZ449" s="59"/>
      <c r="CA449" s="59"/>
      <c r="CB449" s="59"/>
      <c r="CC449" s="59"/>
      <c r="CD449" s="59"/>
      <c r="CE449" s="59"/>
      <c r="CF449" s="59"/>
      <c r="CG449" s="59"/>
      <c r="CH449" s="59"/>
      <c r="CI449" s="59"/>
      <c r="CJ449" s="59"/>
      <c r="CK449" s="59"/>
      <c r="CL449" s="59"/>
      <c r="CM449" s="59"/>
      <c r="CN449" s="59"/>
      <c r="CO449" s="59"/>
      <c r="CP449" s="59"/>
      <c r="CQ449" s="59"/>
    </row>
    <row r="450" spans="1:95" s="2" customFormat="1" ht="24" hidden="1" x14ac:dyDescent="0.2">
      <c r="A450" s="24" t="s">
        <v>212</v>
      </c>
      <c r="B450" s="23" t="s">
        <v>55</v>
      </c>
      <c r="C450" s="23" t="s">
        <v>9</v>
      </c>
      <c r="D450" s="23" t="s">
        <v>6</v>
      </c>
      <c r="E450" s="23" t="s">
        <v>287</v>
      </c>
      <c r="F450" s="23"/>
      <c r="G450" s="95">
        <f>G451</f>
        <v>0</v>
      </c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  <c r="S450" s="59"/>
      <c r="T450" s="59"/>
      <c r="U450" s="59"/>
      <c r="V450" s="59"/>
      <c r="W450" s="59"/>
      <c r="X450" s="59"/>
      <c r="Y450" s="59"/>
      <c r="Z450" s="59"/>
      <c r="AA450" s="59"/>
      <c r="AB450" s="59"/>
      <c r="AC450" s="59"/>
      <c r="AD450" s="59"/>
      <c r="AE450" s="59"/>
      <c r="AF450" s="59"/>
      <c r="AG450" s="59"/>
      <c r="AH450" s="59"/>
      <c r="AI450" s="59"/>
      <c r="AJ450" s="59"/>
      <c r="AK450" s="59"/>
      <c r="AL450" s="59"/>
      <c r="AM450" s="59"/>
      <c r="AN450" s="59"/>
      <c r="AO450" s="59"/>
      <c r="AP450" s="59"/>
      <c r="AQ450" s="59"/>
      <c r="AR450" s="59"/>
      <c r="AS450" s="59"/>
      <c r="AT450" s="59"/>
      <c r="AU450" s="59"/>
      <c r="AV450" s="59"/>
      <c r="AW450" s="59"/>
      <c r="AX450" s="59"/>
      <c r="AY450" s="59"/>
      <c r="AZ450" s="59"/>
      <c r="BA450" s="59"/>
      <c r="BB450" s="59"/>
      <c r="BC450" s="59"/>
      <c r="BD450" s="59"/>
      <c r="BE450" s="59"/>
      <c r="BF450" s="59"/>
      <c r="BG450" s="59"/>
      <c r="BH450" s="59"/>
      <c r="BI450" s="59"/>
      <c r="BJ450" s="59"/>
      <c r="BK450" s="59"/>
      <c r="BL450" s="59"/>
      <c r="BM450" s="59"/>
      <c r="BN450" s="59"/>
      <c r="BO450" s="59"/>
      <c r="BP450" s="59"/>
      <c r="BQ450" s="59"/>
      <c r="BR450" s="59"/>
      <c r="BS450" s="59"/>
      <c r="BT450" s="59"/>
      <c r="BU450" s="59"/>
      <c r="BV450" s="59"/>
      <c r="BW450" s="59"/>
      <c r="BX450" s="59"/>
      <c r="BY450" s="59"/>
      <c r="BZ450" s="59"/>
      <c r="CA450" s="59"/>
      <c r="CB450" s="59"/>
      <c r="CC450" s="59"/>
      <c r="CD450" s="59"/>
      <c r="CE450" s="59"/>
      <c r="CF450" s="59"/>
      <c r="CG450" s="59"/>
      <c r="CH450" s="59"/>
      <c r="CI450" s="59"/>
      <c r="CJ450" s="59"/>
      <c r="CK450" s="59"/>
      <c r="CL450" s="59"/>
      <c r="CM450" s="59"/>
      <c r="CN450" s="59"/>
      <c r="CO450" s="59"/>
      <c r="CP450" s="59"/>
      <c r="CQ450" s="59"/>
    </row>
    <row r="451" spans="1:95" s="2" customFormat="1" ht="24" hidden="1" x14ac:dyDescent="0.2">
      <c r="A451" s="26" t="s">
        <v>108</v>
      </c>
      <c r="B451" s="23" t="s">
        <v>55</v>
      </c>
      <c r="C451" s="23" t="s">
        <v>9</v>
      </c>
      <c r="D451" s="23" t="s">
        <v>6</v>
      </c>
      <c r="E451" s="23" t="s">
        <v>287</v>
      </c>
      <c r="F451" s="23" t="s">
        <v>107</v>
      </c>
      <c r="G451" s="95">
        <f>G452</f>
        <v>0</v>
      </c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  <c r="S451" s="59"/>
      <c r="T451" s="59"/>
      <c r="U451" s="59"/>
      <c r="V451" s="59"/>
      <c r="W451" s="59"/>
      <c r="X451" s="59"/>
      <c r="Y451" s="59"/>
      <c r="Z451" s="59"/>
      <c r="AA451" s="59"/>
      <c r="AB451" s="59"/>
      <c r="AC451" s="59"/>
      <c r="AD451" s="59"/>
      <c r="AE451" s="59"/>
      <c r="AF451" s="59"/>
      <c r="AG451" s="59"/>
      <c r="AH451" s="59"/>
      <c r="AI451" s="59"/>
      <c r="AJ451" s="59"/>
      <c r="AK451" s="59"/>
      <c r="AL451" s="59"/>
      <c r="AM451" s="59"/>
      <c r="AN451" s="59"/>
      <c r="AO451" s="59"/>
      <c r="AP451" s="59"/>
      <c r="AQ451" s="59"/>
      <c r="AR451" s="59"/>
      <c r="AS451" s="59"/>
      <c r="AT451" s="59"/>
      <c r="AU451" s="59"/>
      <c r="AV451" s="59"/>
      <c r="AW451" s="59"/>
      <c r="AX451" s="59"/>
      <c r="AY451" s="59"/>
      <c r="AZ451" s="59"/>
      <c r="BA451" s="59"/>
      <c r="BB451" s="59"/>
      <c r="BC451" s="59"/>
      <c r="BD451" s="59"/>
      <c r="BE451" s="59"/>
      <c r="BF451" s="59"/>
      <c r="BG451" s="59"/>
      <c r="BH451" s="59"/>
      <c r="BI451" s="59"/>
      <c r="BJ451" s="59"/>
      <c r="BK451" s="59"/>
      <c r="BL451" s="59"/>
      <c r="BM451" s="59"/>
      <c r="BN451" s="59"/>
      <c r="BO451" s="59"/>
      <c r="BP451" s="59"/>
      <c r="BQ451" s="59"/>
      <c r="BR451" s="59"/>
      <c r="BS451" s="59"/>
      <c r="BT451" s="59"/>
      <c r="BU451" s="59"/>
      <c r="BV451" s="59"/>
      <c r="BW451" s="59"/>
      <c r="BX451" s="59"/>
      <c r="BY451" s="59"/>
      <c r="BZ451" s="59"/>
      <c r="CA451" s="59"/>
      <c r="CB451" s="59"/>
      <c r="CC451" s="59"/>
      <c r="CD451" s="59"/>
      <c r="CE451" s="59"/>
      <c r="CF451" s="59"/>
      <c r="CG451" s="59"/>
      <c r="CH451" s="59"/>
      <c r="CI451" s="59"/>
      <c r="CJ451" s="59"/>
      <c r="CK451" s="59"/>
      <c r="CL451" s="59"/>
      <c r="CM451" s="59"/>
      <c r="CN451" s="59"/>
      <c r="CO451" s="59"/>
      <c r="CP451" s="59"/>
      <c r="CQ451" s="59"/>
    </row>
    <row r="452" spans="1:95" s="2" customFormat="1" ht="12" hidden="1" x14ac:dyDescent="0.2">
      <c r="A452" s="72" t="s">
        <v>355</v>
      </c>
      <c r="B452" s="23" t="s">
        <v>55</v>
      </c>
      <c r="C452" s="23" t="s">
        <v>9</v>
      </c>
      <c r="D452" s="23" t="s">
        <v>6</v>
      </c>
      <c r="E452" s="23" t="s">
        <v>287</v>
      </c>
      <c r="F452" s="23" t="s">
        <v>356</v>
      </c>
      <c r="G452" s="95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  <c r="S452" s="59"/>
      <c r="T452" s="59"/>
      <c r="U452" s="59"/>
      <c r="V452" s="59"/>
      <c r="W452" s="59"/>
      <c r="X452" s="59"/>
      <c r="Y452" s="59"/>
      <c r="Z452" s="59"/>
      <c r="AA452" s="59"/>
      <c r="AB452" s="59"/>
      <c r="AC452" s="59"/>
      <c r="AD452" s="59"/>
      <c r="AE452" s="59"/>
      <c r="AF452" s="59"/>
      <c r="AG452" s="59"/>
      <c r="AH452" s="59"/>
      <c r="AI452" s="59"/>
      <c r="AJ452" s="59"/>
      <c r="AK452" s="59"/>
      <c r="AL452" s="59"/>
      <c r="AM452" s="59"/>
      <c r="AN452" s="59"/>
      <c r="AO452" s="59"/>
      <c r="AP452" s="59"/>
      <c r="AQ452" s="59"/>
      <c r="AR452" s="59"/>
      <c r="AS452" s="59"/>
      <c r="AT452" s="59"/>
      <c r="AU452" s="59"/>
      <c r="AV452" s="59"/>
      <c r="AW452" s="59"/>
      <c r="AX452" s="59"/>
      <c r="AY452" s="59"/>
      <c r="AZ452" s="59"/>
      <c r="BA452" s="59"/>
      <c r="BB452" s="59"/>
      <c r="BC452" s="59"/>
      <c r="BD452" s="59"/>
      <c r="BE452" s="59"/>
      <c r="BF452" s="59"/>
      <c r="BG452" s="59"/>
      <c r="BH452" s="59"/>
      <c r="BI452" s="59"/>
      <c r="BJ452" s="59"/>
      <c r="BK452" s="59"/>
      <c r="BL452" s="59"/>
      <c r="BM452" s="59"/>
      <c r="BN452" s="59"/>
      <c r="BO452" s="59"/>
      <c r="BP452" s="59"/>
      <c r="BQ452" s="59"/>
      <c r="BR452" s="59"/>
      <c r="BS452" s="59"/>
      <c r="BT452" s="59"/>
      <c r="BU452" s="59"/>
      <c r="BV452" s="59"/>
      <c r="BW452" s="59"/>
      <c r="BX452" s="59"/>
      <c r="BY452" s="59"/>
      <c r="BZ452" s="59"/>
      <c r="CA452" s="59"/>
      <c r="CB452" s="59"/>
      <c r="CC452" s="59"/>
      <c r="CD452" s="59"/>
      <c r="CE452" s="59"/>
      <c r="CF452" s="59"/>
      <c r="CG452" s="59"/>
      <c r="CH452" s="59"/>
      <c r="CI452" s="59"/>
      <c r="CJ452" s="59"/>
      <c r="CK452" s="59"/>
      <c r="CL452" s="59"/>
      <c r="CM452" s="59"/>
      <c r="CN452" s="59"/>
      <c r="CO452" s="59"/>
      <c r="CP452" s="59"/>
      <c r="CQ452" s="59"/>
    </row>
    <row r="453" spans="1:95" s="2" customFormat="1" ht="13.5" hidden="1" customHeight="1" x14ac:dyDescent="0.2">
      <c r="A453" s="24" t="s">
        <v>204</v>
      </c>
      <c r="B453" s="23" t="s">
        <v>55</v>
      </c>
      <c r="C453" s="23" t="s">
        <v>9</v>
      </c>
      <c r="D453" s="23" t="s">
        <v>6</v>
      </c>
      <c r="E453" s="23" t="s">
        <v>389</v>
      </c>
      <c r="F453" s="23"/>
      <c r="G453" s="95">
        <f>G454</f>
        <v>0</v>
      </c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  <c r="S453" s="59"/>
      <c r="T453" s="59"/>
      <c r="U453" s="59"/>
      <c r="V453" s="59"/>
      <c r="W453" s="59"/>
      <c r="X453" s="59"/>
      <c r="Y453" s="59"/>
      <c r="Z453" s="59"/>
      <c r="AA453" s="59"/>
      <c r="AB453" s="59"/>
      <c r="AC453" s="59"/>
      <c r="AD453" s="59"/>
      <c r="AE453" s="59"/>
      <c r="AF453" s="59"/>
      <c r="AG453" s="59"/>
      <c r="AH453" s="59"/>
      <c r="AI453" s="59"/>
      <c r="AJ453" s="59"/>
      <c r="AK453" s="59"/>
      <c r="AL453" s="59"/>
      <c r="AM453" s="59"/>
      <c r="AN453" s="59"/>
      <c r="AO453" s="59"/>
      <c r="AP453" s="59"/>
      <c r="AQ453" s="59"/>
      <c r="AR453" s="59"/>
      <c r="AS453" s="59"/>
      <c r="AT453" s="59"/>
      <c r="AU453" s="59"/>
      <c r="AV453" s="59"/>
      <c r="AW453" s="59"/>
      <c r="AX453" s="59"/>
      <c r="AY453" s="59"/>
      <c r="AZ453" s="59"/>
      <c r="BA453" s="59"/>
      <c r="BB453" s="59"/>
      <c r="BC453" s="59"/>
      <c r="BD453" s="59"/>
      <c r="BE453" s="59"/>
      <c r="BF453" s="59"/>
      <c r="BG453" s="59"/>
      <c r="BH453" s="59"/>
      <c r="BI453" s="59"/>
      <c r="BJ453" s="59"/>
      <c r="BK453" s="59"/>
      <c r="BL453" s="59"/>
      <c r="BM453" s="59"/>
      <c r="BN453" s="59"/>
      <c r="BO453" s="59"/>
      <c r="BP453" s="59"/>
      <c r="BQ453" s="59"/>
      <c r="BR453" s="59"/>
      <c r="BS453" s="59"/>
      <c r="BT453" s="59"/>
      <c r="BU453" s="59"/>
      <c r="BV453" s="59"/>
      <c r="BW453" s="59"/>
      <c r="BX453" s="59"/>
      <c r="BY453" s="59"/>
      <c r="BZ453" s="59"/>
      <c r="CA453" s="59"/>
      <c r="CB453" s="59"/>
      <c r="CC453" s="59"/>
      <c r="CD453" s="59"/>
      <c r="CE453" s="59"/>
      <c r="CF453" s="59"/>
      <c r="CG453" s="59"/>
      <c r="CH453" s="59"/>
      <c r="CI453" s="59"/>
      <c r="CJ453" s="59"/>
      <c r="CK453" s="59"/>
      <c r="CL453" s="59"/>
      <c r="CM453" s="59"/>
      <c r="CN453" s="59"/>
      <c r="CO453" s="59"/>
      <c r="CP453" s="59"/>
      <c r="CQ453" s="59"/>
    </row>
    <row r="454" spans="1:95" s="2" customFormat="1" ht="16.5" hidden="1" customHeight="1" x14ac:dyDescent="0.2">
      <c r="A454" s="26" t="s">
        <v>108</v>
      </c>
      <c r="B454" s="23" t="s">
        <v>55</v>
      </c>
      <c r="C454" s="23" t="s">
        <v>9</v>
      </c>
      <c r="D454" s="23" t="s">
        <v>6</v>
      </c>
      <c r="E454" s="23" t="s">
        <v>389</v>
      </c>
      <c r="F454" s="23" t="s">
        <v>107</v>
      </c>
      <c r="G454" s="95">
        <f>G455</f>
        <v>0</v>
      </c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  <c r="S454" s="59"/>
      <c r="T454" s="59"/>
      <c r="U454" s="59"/>
      <c r="V454" s="59"/>
      <c r="W454" s="59"/>
      <c r="X454" s="59"/>
      <c r="Y454" s="59"/>
      <c r="Z454" s="59"/>
      <c r="AA454" s="59"/>
      <c r="AB454" s="59"/>
      <c r="AC454" s="59"/>
      <c r="AD454" s="59"/>
      <c r="AE454" s="59"/>
      <c r="AF454" s="59"/>
      <c r="AG454" s="59"/>
      <c r="AH454" s="59"/>
      <c r="AI454" s="59"/>
      <c r="AJ454" s="59"/>
      <c r="AK454" s="59"/>
      <c r="AL454" s="59"/>
      <c r="AM454" s="59"/>
      <c r="AN454" s="59"/>
      <c r="AO454" s="59"/>
      <c r="AP454" s="59"/>
      <c r="AQ454" s="59"/>
      <c r="AR454" s="59"/>
      <c r="AS454" s="59"/>
      <c r="AT454" s="59"/>
      <c r="AU454" s="59"/>
      <c r="AV454" s="59"/>
      <c r="AW454" s="59"/>
      <c r="AX454" s="59"/>
      <c r="AY454" s="59"/>
      <c r="AZ454" s="59"/>
      <c r="BA454" s="59"/>
      <c r="BB454" s="59"/>
      <c r="BC454" s="59"/>
      <c r="BD454" s="59"/>
      <c r="BE454" s="59"/>
      <c r="BF454" s="59"/>
      <c r="BG454" s="59"/>
      <c r="BH454" s="59"/>
      <c r="BI454" s="59"/>
      <c r="BJ454" s="59"/>
      <c r="BK454" s="59"/>
      <c r="BL454" s="59"/>
      <c r="BM454" s="59"/>
      <c r="BN454" s="59"/>
      <c r="BO454" s="59"/>
      <c r="BP454" s="59"/>
      <c r="BQ454" s="59"/>
      <c r="BR454" s="59"/>
      <c r="BS454" s="59"/>
      <c r="BT454" s="59"/>
      <c r="BU454" s="59"/>
      <c r="BV454" s="59"/>
      <c r="BW454" s="59"/>
      <c r="BX454" s="59"/>
      <c r="BY454" s="59"/>
      <c r="BZ454" s="59"/>
      <c r="CA454" s="59"/>
      <c r="CB454" s="59"/>
      <c r="CC454" s="59"/>
      <c r="CD454" s="59"/>
      <c r="CE454" s="59"/>
      <c r="CF454" s="59"/>
      <c r="CG454" s="59"/>
      <c r="CH454" s="59"/>
      <c r="CI454" s="59"/>
      <c r="CJ454" s="59"/>
      <c r="CK454" s="59"/>
      <c r="CL454" s="59"/>
      <c r="CM454" s="59"/>
      <c r="CN454" s="59"/>
      <c r="CO454" s="59"/>
      <c r="CP454" s="59"/>
      <c r="CQ454" s="59"/>
    </row>
    <row r="455" spans="1:95" s="2" customFormat="1" ht="16.5" hidden="1" customHeight="1" x14ac:dyDescent="0.2">
      <c r="A455" s="72" t="s">
        <v>355</v>
      </c>
      <c r="B455" s="23" t="s">
        <v>55</v>
      </c>
      <c r="C455" s="23" t="s">
        <v>9</v>
      </c>
      <c r="D455" s="23" t="s">
        <v>6</v>
      </c>
      <c r="E455" s="23" t="s">
        <v>389</v>
      </c>
      <c r="F455" s="23" t="s">
        <v>356</v>
      </c>
      <c r="G455" s="95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  <c r="S455" s="59"/>
      <c r="T455" s="59"/>
      <c r="U455" s="59"/>
      <c r="V455" s="59"/>
      <c r="W455" s="59"/>
      <c r="X455" s="59"/>
      <c r="Y455" s="59"/>
      <c r="Z455" s="59"/>
      <c r="AA455" s="59"/>
      <c r="AB455" s="59"/>
      <c r="AC455" s="59"/>
      <c r="AD455" s="59"/>
      <c r="AE455" s="59"/>
      <c r="AF455" s="59"/>
      <c r="AG455" s="59"/>
      <c r="AH455" s="59"/>
      <c r="AI455" s="59"/>
      <c r="AJ455" s="59"/>
      <c r="AK455" s="59"/>
      <c r="AL455" s="59"/>
      <c r="AM455" s="59"/>
      <c r="AN455" s="59"/>
      <c r="AO455" s="59"/>
      <c r="AP455" s="59"/>
      <c r="AQ455" s="59"/>
      <c r="AR455" s="59"/>
      <c r="AS455" s="59"/>
      <c r="AT455" s="59"/>
      <c r="AU455" s="59"/>
      <c r="AV455" s="59"/>
      <c r="AW455" s="59"/>
      <c r="AX455" s="59"/>
      <c r="AY455" s="59"/>
      <c r="AZ455" s="59"/>
      <c r="BA455" s="59"/>
      <c r="BB455" s="59"/>
      <c r="BC455" s="59"/>
      <c r="BD455" s="59"/>
      <c r="BE455" s="59"/>
      <c r="BF455" s="59"/>
      <c r="BG455" s="59"/>
      <c r="BH455" s="59"/>
      <c r="BI455" s="59"/>
      <c r="BJ455" s="59"/>
      <c r="BK455" s="59"/>
      <c r="BL455" s="59"/>
      <c r="BM455" s="59"/>
      <c r="BN455" s="59"/>
      <c r="BO455" s="59"/>
      <c r="BP455" s="59"/>
      <c r="BQ455" s="59"/>
      <c r="BR455" s="59"/>
      <c r="BS455" s="59"/>
      <c r="BT455" s="59"/>
      <c r="BU455" s="59"/>
      <c r="BV455" s="59"/>
      <c r="BW455" s="59"/>
      <c r="BX455" s="59"/>
      <c r="BY455" s="59"/>
      <c r="BZ455" s="59"/>
      <c r="CA455" s="59"/>
      <c r="CB455" s="59"/>
      <c r="CC455" s="59"/>
      <c r="CD455" s="59"/>
      <c r="CE455" s="59"/>
      <c r="CF455" s="59"/>
      <c r="CG455" s="59"/>
      <c r="CH455" s="59"/>
      <c r="CI455" s="59"/>
      <c r="CJ455" s="59"/>
      <c r="CK455" s="59"/>
      <c r="CL455" s="59"/>
      <c r="CM455" s="59"/>
      <c r="CN455" s="59"/>
      <c r="CO455" s="59"/>
      <c r="CP455" s="59"/>
      <c r="CQ455" s="59"/>
    </row>
    <row r="456" spans="1:95" s="2" customFormat="1" ht="16.5" customHeight="1" x14ac:dyDescent="0.2">
      <c r="A456" s="26" t="s">
        <v>188</v>
      </c>
      <c r="B456" s="23" t="s">
        <v>55</v>
      </c>
      <c r="C456" s="23" t="s">
        <v>9</v>
      </c>
      <c r="D456" s="23" t="s">
        <v>6</v>
      </c>
      <c r="E456" s="23" t="s">
        <v>283</v>
      </c>
      <c r="F456" s="23"/>
      <c r="G456" s="95">
        <f>G457</f>
        <v>142349</v>
      </c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  <c r="S456" s="59"/>
      <c r="T456" s="59"/>
      <c r="U456" s="59"/>
      <c r="V456" s="59"/>
      <c r="W456" s="59"/>
      <c r="X456" s="59"/>
      <c r="Y456" s="59"/>
      <c r="Z456" s="59"/>
      <c r="AA456" s="59"/>
      <c r="AB456" s="59"/>
      <c r="AC456" s="59"/>
      <c r="AD456" s="59"/>
      <c r="AE456" s="59"/>
      <c r="AF456" s="59"/>
      <c r="AG456" s="59"/>
      <c r="AH456" s="59"/>
      <c r="AI456" s="59"/>
      <c r="AJ456" s="59"/>
      <c r="AK456" s="59"/>
      <c r="AL456" s="59"/>
      <c r="AM456" s="59"/>
      <c r="AN456" s="59"/>
      <c r="AO456" s="59"/>
      <c r="AP456" s="59"/>
      <c r="AQ456" s="59"/>
      <c r="AR456" s="59"/>
      <c r="AS456" s="59"/>
      <c r="AT456" s="59"/>
      <c r="AU456" s="59"/>
      <c r="AV456" s="59"/>
      <c r="AW456" s="59"/>
      <c r="AX456" s="59"/>
      <c r="AY456" s="59"/>
      <c r="AZ456" s="59"/>
      <c r="BA456" s="59"/>
      <c r="BB456" s="59"/>
      <c r="BC456" s="59"/>
      <c r="BD456" s="59"/>
      <c r="BE456" s="59"/>
      <c r="BF456" s="59"/>
      <c r="BG456" s="59"/>
      <c r="BH456" s="59"/>
      <c r="BI456" s="59"/>
      <c r="BJ456" s="59"/>
      <c r="BK456" s="59"/>
      <c r="BL456" s="59"/>
      <c r="BM456" s="59"/>
      <c r="BN456" s="59"/>
      <c r="BO456" s="59"/>
      <c r="BP456" s="59"/>
      <c r="BQ456" s="59"/>
      <c r="BR456" s="59"/>
      <c r="BS456" s="59"/>
      <c r="BT456" s="59"/>
      <c r="BU456" s="59"/>
      <c r="BV456" s="59"/>
      <c r="BW456" s="59"/>
      <c r="BX456" s="59"/>
      <c r="BY456" s="59"/>
      <c r="BZ456" s="59"/>
      <c r="CA456" s="59"/>
      <c r="CB456" s="59"/>
      <c r="CC456" s="59"/>
      <c r="CD456" s="59"/>
      <c r="CE456" s="59"/>
      <c r="CF456" s="59"/>
      <c r="CG456" s="59"/>
      <c r="CH456" s="59"/>
      <c r="CI456" s="59"/>
      <c r="CJ456" s="59"/>
      <c r="CK456" s="59"/>
      <c r="CL456" s="59"/>
      <c r="CM456" s="59"/>
      <c r="CN456" s="59"/>
      <c r="CO456" s="59"/>
      <c r="CP456" s="59"/>
      <c r="CQ456" s="59"/>
    </row>
    <row r="457" spans="1:95" s="2" customFormat="1" ht="24" x14ac:dyDescent="0.2">
      <c r="A457" s="26" t="s">
        <v>141</v>
      </c>
      <c r="B457" s="23" t="s">
        <v>55</v>
      </c>
      <c r="C457" s="23" t="s">
        <v>9</v>
      </c>
      <c r="D457" s="23" t="s">
        <v>6</v>
      </c>
      <c r="E457" s="23" t="s">
        <v>283</v>
      </c>
      <c r="F457" s="23" t="s">
        <v>107</v>
      </c>
      <c r="G457" s="95">
        <f>G458</f>
        <v>142349</v>
      </c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  <c r="S457" s="59"/>
      <c r="T457" s="59"/>
      <c r="U457" s="59"/>
      <c r="V457" s="59"/>
      <c r="W457" s="59"/>
      <c r="X457" s="59"/>
      <c r="Y457" s="59"/>
      <c r="Z457" s="59"/>
      <c r="AA457" s="59"/>
      <c r="AB457" s="59"/>
      <c r="AC457" s="59"/>
      <c r="AD457" s="59"/>
      <c r="AE457" s="59"/>
      <c r="AF457" s="59"/>
      <c r="AG457" s="59"/>
      <c r="AH457" s="59"/>
      <c r="AI457" s="59"/>
      <c r="AJ457" s="59"/>
      <c r="AK457" s="59"/>
      <c r="AL457" s="59"/>
      <c r="AM457" s="59"/>
      <c r="AN457" s="59"/>
      <c r="AO457" s="59"/>
      <c r="AP457" s="59"/>
      <c r="AQ457" s="59"/>
      <c r="AR457" s="59"/>
      <c r="AS457" s="59"/>
      <c r="AT457" s="59"/>
      <c r="AU457" s="59"/>
      <c r="AV457" s="59"/>
      <c r="AW457" s="59"/>
      <c r="AX457" s="59"/>
      <c r="AY457" s="59"/>
      <c r="AZ457" s="59"/>
      <c r="BA457" s="59"/>
      <c r="BB457" s="59"/>
      <c r="BC457" s="59"/>
      <c r="BD457" s="59"/>
      <c r="BE457" s="59"/>
      <c r="BF457" s="59"/>
      <c r="BG457" s="59"/>
      <c r="BH457" s="59"/>
      <c r="BI457" s="59"/>
      <c r="BJ457" s="59"/>
      <c r="BK457" s="59"/>
      <c r="BL457" s="59"/>
      <c r="BM457" s="59"/>
      <c r="BN457" s="59"/>
      <c r="BO457" s="59"/>
      <c r="BP457" s="59"/>
      <c r="BQ457" s="59"/>
      <c r="BR457" s="59"/>
      <c r="BS457" s="59"/>
      <c r="BT457" s="59"/>
      <c r="BU457" s="59"/>
      <c r="BV457" s="59"/>
      <c r="BW457" s="59"/>
      <c r="BX457" s="59"/>
      <c r="BY457" s="59"/>
      <c r="BZ457" s="59"/>
      <c r="CA457" s="59"/>
      <c r="CB457" s="59"/>
      <c r="CC457" s="59"/>
      <c r="CD457" s="59"/>
      <c r="CE457" s="59"/>
      <c r="CF457" s="59"/>
      <c r="CG457" s="59"/>
      <c r="CH457" s="59"/>
      <c r="CI457" s="59"/>
      <c r="CJ457" s="59"/>
      <c r="CK457" s="59"/>
      <c r="CL457" s="59"/>
      <c r="CM457" s="59"/>
      <c r="CN457" s="59"/>
      <c r="CO457" s="59"/>
      <c r="CP457" s="59"/>
      <c r="CQ457" s="59"/>
    </row>
    <row r="458" spans="1:95" s="2" customFormat="1" ht="16.5" customHeight="1" x14ac:dyDescent="0.2">
      <c r="A458" s="72" t="s">
        <v>355</v>
      </c>
      <c r="B458" s="23" t="s">
        <v>55</v>
      </c>
      <c r="C458" s="23" t="s">
        <v>9</v>
      </c>
      <c r="D458" s="23" t="s">
        <v>6</v>
      </c>
      <c r="E458" s="23" t="s">
        <v>283</v>
      </c>
      <c r="F458" s="23" t="s">
        <v>356</v>
      </c>
      <c r="G458" s="95">
        <f>143849-1500</f>
        <v>142349</v>
      </c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  <c r="S458" s="59"/>
      <c r="T458" s="59"/>
      <c r="U458" s="59"/>
      <c r="V458" s="59"/>
      <c r="W458" s="59"/>
      <c r="X458" s="59"/>
      <c r="Y458" s="59"/>
      <c r="Z458" s="59"/>
      <c r="AA458" s="59"/>
      <c r="AB458" s="59"/>
      <c r="AC458" s="59"/>
      <c r="AD458" s="59"/>
      <c r="AE458" s="59"/>
      <c r="AF458" s="59"/>
      <c r="AG458" s="59"/>
      <c r="AH458" s="59"/>
      <c r="AI458" s="59"/>
      <c r="AJ458" s="59"/>
      <c r="AK458" s="59"/>
      <c r="AL458" s="59"/>
      <c r="AM458" s="59"/>
      <c r="AN458" s="59"/>
      <c r="AO458" s="59"/>
      <c r="AP458" s="59"/>
      <c r="AQ458" s="59"/>
      <c r="AR458" s="59"/>
      <c r="AS458" s="59"/>
      <c r="AT458" s="59"/>
      <c r="AU458" s="59"/>
      <c r="AV458" s="59"/>
      <c r="AW458" s="59"/>
      <c r="AX458" s="59"/>
      <c r="AY458" s="59"/>
      <c r="AZ458" s="59"/>
      <c r="BA458" s="59"/>
      <c r="BB458" s="59"/>
      <c r="BC458" s="59"/>
      <c r="BD458" s="59"/>
      <c r="BE458" s="59"/>
      <c r="BF458" s="59"/>
      <c r="BG458" s="59"/>
      <c r="BH458" s="59"/>
      <c r="BI458" s="59"/>
      <c r="BJ458" s="59"/>
      <c r="BK458" s="59"/>
      <c r="BL458" s="59"/>
      <c r="BM458" s="59"/>
      <c r="BN458" s="59"/>
      <c r="BO458" s="59"/>
      <c r="BP458" s="59"/>
      <c r="BQ458" s="59"/>
      <c r="BR458" s="59"/>
      <c r="BS458" s="59"/>
      <c r="BT458" s="59"/>
      <c r="BU458" s="59"/>
      <c r="BV458" s="59"/>
      <c r="BW458" s="59"/>
      <c r="BX458" s="59"/>
      <c r="BY458" s="59"/>
      <c r="BZ458" s="59"/>
      <c r="CA458" s="59"/>
      <c r="CB458" s="59"/>
      <c r="CC458" s="59"/>
      <c r="CD458" s="59"/>
      <c r="CE458" s="59"/>
      <c r="CF458" s="59"/>
      <c r="CG458" s="59"/>
      <c r="CH458" s="59"/>
      <c r="CI458" s="59"/>
      <c r="CJ458" s="59"/>
      <c r="CK458" s="59"/>
      <c r="CL458" s="59"/>
      <c r="CM458" s="59"/>
      <c r="CN458" s="59"/>
      <c r="CO458" s="59"/>
      <c r="CP458" s="59"/>
      <c r="CQ458" s="59"/>
    </row>
    <row r="459" spans="1:95" s="2" customFormat="1" ht="16.5" customHeight="1" x14ac:dyDescent="0.2">
      <c r="A459" s="26" t="s">
        <v>106</v>
      </c>
      <c r="B459" s="23" t="s">
        <v>55</v>
      </c>
      <c r="C459" s="23" t="s">
        <v>9</v>
      </c>
      <c r="D459" s="23" t="s">
        <v>6</v>
      </c>
      <c r="E459" s="23" t="s">
        <v>284</v>
      </c>
      <c r="F459" s="23"/>
      <c r="G459" s="95">
        <f>G460</f>
        <v>58179.8</v>
      </c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  <c r="S459" s="59"/>
      <c r="T459" s="59"/>
      <c r="U459" s="59"/>
      <c r="V459" s="59"/>
      <c r="W459" s="59"/>
      <c r="X459" s="59"/>
      <c r="Y459" s="59"/>
      <c r="Z459" s="59"/>
      <c r="AA459" s="59"/>
      <c r="AB459" s="59"/>
      <c r="AC459" s="59"/>
      <c r="AD459" s="59"/>
      <c r="AE459" s="59"/>
      <c r="AF459" s="59"/>
      <c r="AG459" s="59"/>
      <c r="AH459" s="59"/>
      <c r="AI459" s="59"/>
      <c r="AJ459" s="59"/>
      <c r="AK459" s="59"/>
      <c r="AL459" s="59"/>
      <c r="AM459" s="59"/>
      <c r="AN459" s="59"/>
      <c r="AO459" s="59"/>
      <c r="AP459" s="59"/>
      <c r="AQ459" s="59"/>
      <c r="AR459" s="59"/>
      <c r="AS459" s="59"/>
      <c r="AT459" s="59"/>
      <c r="AU459" s="59"/>
      <c r="AV459" s="59"/>
      <c r="AW459" s="59"/>
      <c r="AX459" s="59"/>
      <c r="AY459" s="59"/>
      <c r="AZ459" s="59"/>
      <c r="BA459" s="59"/>
      <c r="BB459" s="59"/>
      <c r="BC459" s="59"/>
      <c r="BD459" s="59"/>
      <c r="BE459" s="59"/>
      <c r="BF459" s="59"/>
      <c r="BG459" s="59"/>
      <c r="BH459" s="59"/>
      <c r="BI459" s="59"/>
      <c r="BJ459" s="59"/>
      <c r="BK459" s="59"/>
      <c r="BL459" s="59"/>
      <c r="BM459" s="59"/>
      <c r="BN459" s="59"/>
      <c r="BO459" s="59"/>
      <c r="BP459" s="59"/>
      <c r="BQ459" s="59"/>
      <c r="BR459" s="59"/>
      <c r="BS459" s="59"/>
      <c r="BT459" s="59"/>
      <c r="BU459" s="59"/>
      <c r="BV459" s="59"/>
      <c r="BW459" s="59"/>
      <c r="BX459" s="59"/>
      <c r="BY459" s="59"/>
      <c r="BZ459" s="59"/>
      <c r="CA459" s="59"/>
      <c r="CB459" s="59"/>
      <c r="CC459" s="59"/>
      <c r="CD459" s="59"/>
      <c r="CE459" s="59"/>
      <c r="CF459" s="59"/>
      <c r="CG459" s="59"/>
      <c r="CH459" s="59"/>
      <c r="CI459" s="59"/>
      <c r="CJ459" s="59"/>
      <c r="CK459" s="59"/>
      <c r="CL459" s="59"/>
      <c r="CM459" s="59"/>
      <c r="CN459" s="59"/>
      <c r="CO459" s="59"/>
      <c r="CP459" s="59"/>
      <c r="CQ459" s="59"/>
    </row>
    <row r="460" spans="1:95" s="2" customFormat="1" ht="24" x14ac:dyDescent="0.2">
      <c r="A460" s="26" t="s">
        <v>141</v>
      </c>
      <c r="B460" s="23" t="s">
        <v>55</v>
      </c>
      <c r="C460" s="23" t="s">
        <v>9</v>
      </c>
      <c r="D460" s="23" t="s">
        <v>6</v>
      </c>
      <c r="E460" s="23" t="s">
        <v>284</v>
      </c>
      <c r="F460" s="23" t="s">
        <v>107</v>
      </c>
      <c r="G460" s="95">
        <f>G461</f>
        <v>58179.8</v>
      </c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  <c r="S460" s="59"/>
      <c r="T460" s="59"/>
      <c r="U460" s="59"/>
      <c r="V460" s="59"/>
      <c r="W460" s="59"/>
      <c r="X460" s="59"/>
      <c r="Y460" s="59"/>
      <c r="Z460" s="59"/>
      <c r="AA460" s="59"/>
      <c r="AB460" s="59"/>
      <c r="AC460" s="59"/>
      <c r="AD460" s="59"/>
      <c r="AE460" s="59"/>
      <c r="AF460" s="59"/>
      <c r="AG460" s="59"/>
      <c r="AH460" s="59"/>
      <c r="AI460" s="59"/>
      <c r="AJ460" s="59"/>
      <c r="AK460" s="59"/>
      <c r="AL460" s="59"/>
      <c r="AM460" s="59"/>
      <c r="AN460" s="59"/>
      <c r="AO460" s="59"/>
      <c r="AP460" s="59"/>
      <c r="AQ460" s="59"/>
      <c r="AR460" s="59"/>
      <c r="AS460" s="59"/>
      <c r="AT460" s="59"/>
      <c r="AU460" s="59"/>
      <c r="AV460" s="59"/>
      <c r="AW460" s="59"/>
      <c r="AX460" s="59"/>
      <c r="AY460" s="59"/>
      <c r="AZ460" s="59"/>
      <c r="BA460" s="59"/>
      <c r="BB460" s="59"/>
      <c r="BC460" s="59"/>
      <c r="BD460" s="59"/>
      <c r="BE460" s="59"/>
      <c r="BF460" s="59"/>
      <c r="BG460" s="59"/>
      <c r="BH460" s="59"/>
      <c r="BI460" s="59"/>
      <c r="BJ460" s="59"/>
      <c r="BK460" s="59"/>
      <c r="BL460" s="59"/>
      <c r="BM460" s="59"/>
      <c r="BN460" s="59"/>
      <c r="BO460" s="59"/>
      <c r="BP460" s="59"/>
      <c r="BQ460" s="59"/>
      <c r="BR460" s="59"/>
      <c r="BS460" s="59"/>
      <c r="BT460" s="59"/>
      <c r="BU460" s="59"/>
      <c r="BV460" s="59"/>
      <c r="BW460" s="59"/>
      <c r="BX460" s="59"/>
      <c r="BY460" s="59"/>
      <c r="BZ460" s="59"/>
      <c r="CA460" s="59"/>
      <c r="CB460" s="59"/>
      <c r="CC460" s="59"/>
      <c r="CD460" s="59"/>
      <c r="CE460" s="59"/>
      <c r="CF460" s="59"/>
      <c r="CG460" s="59"/>
      <c r="CH460" s="59"/>
      <c r="CI460" s="59"/>
      <c r="CJ460" s="59"/>
      <c r="CK460" s="59"/>
      <c r="CL460" s="59"/>
      <c r="CM460" s="59"/>
      <c r="CN460" s="59"/>
      <c r="CO460" s="59"/>
      <c r="CP460" s="59"/>
      <c r="CQ460" s="59"/>
    </row>
    <row r="461" spans="1:95" s="2" customFormat="1" ht="14.25" customHeight="1" x14ac:dyDescent="0.2">
      <c r="A461" s="72" t="s">
        <v>355</v>
      </c>
      <c r="B461" s="23" t="s">
        <v>55</v>
      </c>
      <c r="C461" s="23" t="s">
        <v>9</v>
      </c>
      <c r="D461" s="23" t="s">
        <v>6</v>
      </c>
      <c r="E461" s="23" t="s">
        <v>284</v>
      </c>
      <c r="F461" s="23" t="s">
        <v>356</v>
      </c>
      <c r="G461" s="95">
        <v>58179.8</v>
      </c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  <c r="S461" s="59"/>
      <c r="T461" s="59"/>
      <c r="U461" s="59"/>
      <c r="V461" s="59"/>
      <c r="W461" s="59"/>
      <c r="X461" s="59"/>
      <c r="Y461" s="59"/>
      <c r="Z461" s="59"/>
      <c r="AA461" s="59"/>
      <c r="AB461" s="59"/>
      <c r="AC461" s="59"/>
      <c r="AD461" s="59"/>
      <c r="AE461" s="59"/>
      <c r="AF461" s="59"/>
      <c r="AG461" s="59"/>
      <c r="AH461" s="59"/>
      <c r="AI461" s="59"/>
      <c r="AJ461" s="59"/>
      <c r="AK461" s="59"/>
      <c r="AL461" s="59"/>
      <c r="AM461" s="59"/>
      <c r="AN461" s="59"/>
      <c r="AO461" s="59"/>
      <c r="AP461" s="59"/>
      <c r="AQ461" s="59"/>
      <c r="AR461" s="59"/>
      <c r="AS461" s="59"/>
      <c r="AT461" s="59"/>
      <c r="AU461" s="59"/>
      <c r="AV461" s="59"/>
      <c r="AW461" s="59"/>
      <c r="AX461" s="59"/>
      <c r="AY461" s="59"/>
      <c r="AZ461" s="59"/>
      <c r="BA461" s="59"/>
      <c r="BB461" s="59"/>
      <c r="BC461" s="59"/>
      <c r="BD461" s="59"/>
      <c r="BE461" s="59"/>
      <c r="BF461" s="59"/>
      <c r="BG461" s="59"/>
      <c r="BH461" s="59"/>
      <c r="BI461" s="59"/>
      <c r="BJ461" s="59"/>
      <c r="BK461" s="59"/>
      <c r="BL461" s="59"/>
      <c r="BM461" s="59"/>
      <c r="BN461" s="59"/>
      <c r="BO461" s="59"/>
      <c r="BP461" s="59"/>
      <c r="BQ461" s="59"/>
      <c r="BR461" s="59"/>
      <c r="BS461" s="59"/>
      <c r="BT461" s="59"/>
      <c r="BU461" s="59"/>
      <c r="BV461" s="59"/>
      <c r="BW461" s="59"/>
      <c r="BX461" s="59"/>
      <c r="BY461" s="59"/>
      <c r="BZ461" s="59"/>
      <c r="CA461" s="59"/>
      <c r="CB461" s="59"/>
      <c r="CC461" s="59"/>
      <c r="CD461" s="59"/>
      <c r="CE461" s="59"/>
      <c r="CF461" s="59"/>
      <c r="CG461" s="59"/>
      <c r="CH461" s="59"/>
      <c r="CI461" s="59"/>
      <c r="CJ461" s="59"/>
      <c r="CK461" s="59"/>
      <c r="CL461" s="59"/>
      <c r="CM461" s="59"/>
      <c r="CN461" s="59"/>
      <c r="CO461" s="59"/>
      <c r="CP461" s="59"/>
      <c r="CQ461" s="59"/>
    </row>
    <row r="462" spans="1:95" s="2" customFormat="1" ht="24" hidden="1" x14ac:dyDescent="0.2">
      <c r="A462" s="72" t="s">
        <v>375</v>
      </c>
      <c r="B462" s="23" t="s">
        <v>55</v>
      </c>
      <c r="C462" s="23" t="s">
        <v>9</v>
      </c>
      <c r="D462" s="23" t="s">
        <v>6</v>
      </c>
      <c r="E462" s="23" t="s">
        <v>374</v>
      </c>
      <c r="F462" s="23"/>
      <c r="G462" s="95">
        <f>G463</f>
        <v>0</v>
      </c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  <c r="S462" s="59"/>
      <c r="T462" s="59"/>
      <c r="U462" s="59"/>
      <c r="V462" s="59"/>
      <c r="W462" s="59"/>
      <c r="X462" s="59"/>
      <c r="Y462" s="59"/>
      <c r="Z462" s="59"/>
      <c r="AA462" s="59"/>
      <c r="AB462" s="59"/>
      <c r="AC462" s="59"/>
      <c r="AD462" s="59"/>
      <c r="AE462" s="59"/>
      <c r="AF462" s="59"/>
      <c r="AG462" s="59"/>
      <c r="AH462" s="59"/>
      <c r="AI462" s="59"/>
      <c r="AJ462" s="59"/>
      <c r="AK462" s="59"/>
      <c r="AL462" s="59"/>
      <c r="AM462" s="59"/>
      <c r="AN462" s="59"/>
      <c r="AO462" s="59"/>
      <c r="AP462" s="59"/>
      <c r="AQ462" s="59"/>
      <c r="AR462" s="59"/>
      <c r="AS462" s="59"/>
      <c r="AT462" s="59"/>
      <c r="AU462" s="59"/>
      <c r="AV462" s="59"/>
      <c r="AW462" s="59"/>
      <c r="AX462" s="59"/>
      <c r="AY462" s="59"/>
      <c r="AZ462" s="59"/>
      <c r="BA462" s="59"/>
      <c r="BB462" s="59"/>
      <c r="BC462" s="59"/>
      <c r="BD462" s="59"/>
      <c r="BE462" s="59"/>
      <c r="BF462" s="59"/>
      <c r="BG462" s="59"/>
      <c r="BH462" s="59"/>
      <c r="BI462" s="59"/>
      <c r="BJ462" s="59"/>
      <c r="BK462" s="59"/>
      <c r="BL462" s="59"/>
      <c r="BM462" s="59"/>
      <c r="BN462" s="59"/>
      <c r="BO462" s="59"/>
      <c r="BP462" s="59"/>
      <c r="BQ462" s="59"/>
      <c r="BR462" s="59"/>
      <c r="BS462" s="59"/>
      <c r="BT462" s="59"/>
      <c r="BU462" s="59"/>
      <c r="BV462" s="59"/>
      <c r="BW462" s="59"/>
      <c r="BX462" s="59"/>
      <c r="BY462" s="59"/>
      <c r="BZ462" s="59"/>
      <c r="CA462" s="59"/>
      <c r="CB462" s="59"/>
      <c r="CC462" s="59"/>
      <c r="CD462" s="59"/>
      <c r="CE462" s="59"/>
      <c r="CF462" s="59"/>
      <c r="CG462" s="59"/>
      <c r="CH462" s="59"/>
      <c r="CI462" s="59"/>
      <c r="CJ462" s="59"/>
      <c r="CK462" s="59"/>
      <c r="CL462" s="59"/>
      <c r="CM462" s="59"/>
      <c r="CN462" s="59"/>
      <c r="CO462" s="59"/>
      <c r="CP462" s="59"/>
      <c r="CQ462" s="59"/>
    </row>
    <row r="463" spans="1:95" s="2" customFormat="1" ht="17.25" hidden="1" customHeight="1" x14ac:dyDescent="0.2">
      <c r="A463" s="72" t="s">
        <v>141</v>
      </c>
      <c r="B463" s="23" t="s">
        <v>55</v>
      </c>
      <c r="C463" s="23" t="s">
        <v>9</v>
      </c>
      <c r="D463" s="23" t="s">
        <v>6</v>
      </c>
      <c r="E463" s="23" t="s">
        <v>374</v>
      </c>
      <c r="F463" s="23" t="s">
        <v>107</v>
      </c>
      <c r="G463" s="95">
        <f>G464</f>
        <v>0</v>
      </c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  <c r="S463" s="59"/>
      <c r="T463" s="59"/>
      <c r="U463" s="59"/>
      <c r="V463" s="59"/>
      <c r="W463" s="59"/>
      <c r="X463" s="59"/>
      <c r="Y463" s="59"/>
      <c r="Z463" s="59"/>
      <c r="AA463" s="59"/>
      <c r="AB463" s="59"/>
      <c r="AC463" s="59"/>
      <c r="AD463" s="59"/>
      <c r="AE463" s="59"/>
      <c r="AF463" s="59"/>
      <c r="AG463" s="59"/>
      <c r="AH463" s="59"/>
      <c r="AI463" s="59"/>
      <c r="AJ463" s="59"/>
      <c r="AK463" s="59"/>
      <c r="AL463" s="59"/>
      <c r="AM463" s="59"/>
      <c r="AN463" s="59"/>
      <c r="AO463" s="59"/>
      <c r="AP463" s="59"/>
      <c r="AQ463" s="59"/>
      <c r="AR463" s="59"/>
      <c r="AS463" s="59"/>
      <c r="AT463" s="59"/>
      <c r="AU463" s="59"/>
      <c r="AV463" s="59"/>
      <c r="AW463" s="59"/>
      <c r="AX463" s="59"/>
      <c r="AY463" s="59"/>
      <c r="AZ463" s="59"/>
      <c r="BA463" s="59"/>
      <c r="BB463" s="59"/>
      <c r="BC463" s="59"/>
      <c r="BD463" s="59"/>
      <c r="BE463" s="59"/>
      <c r="BF463" s="59"/>
      <c r="BG463" s="59"/>
      <c r="BH463" s="59"/>
      <c r="BI463" s="59"/>
      <c r="BJ463" s="59"/>
      <c r="BK463" s="59"/>
      <c r="BL463" s="59"/>
      <c r="BM463" s="59"/>
      <c r="BN463" s="59"/>
      <c r="BO463" s="59"/>
      <c r="BP463" s="59"/>
      <c r="BQ463" s="59"/>
      <c r="BR463" s="59"/>
      <c r="BS463" s="59"/>
      <c r="BT463" s="59"/>
      <c r="BU463" s="59"/>
      <c r="BV463" s="59"/>
      <c r="BW463" s="59"/>
      <c r="BX463" s="59"/>
      <c r="BY463" s="59"/>
      <c r="BZ463" s="59"/>
      <c r="CA463" s="59"/>
      <c r="CB463" s="59"/>
      <c r="CC463" s="59"/>
      <c r="CD463" s="59"/>
      <c r="CE463" s="59"/>
      <c r="CF463" s="59"/>
      <c r="CG463" s="59"/>
      <c r="CH463" s="59"/>
      <c r="CI463" s="59"/>
      <c r="CJ463" s="59"/>
      <c r="CK463" s="59"/>
      <c r="CL463" s="59"/>
      <c r="CM463" s="59"/>
      <c r="CN463" s="59"/>
      <c r="CO463" s="59"/>
      <c r="CP463" s="59"/>
      <c r="CQ463" s="59"/>
    </row>
    <row r="464" spans="1:95" s="2" customFormat="1" ht="15.75" hidden="1" customHeight="1" x14ac:dyDescent="0.2">
      <c r="A464" s="72" t="s">
        <v>355</v>
      </c>
      <c r="B464" s="23" t="s">
        <v>55</v>
      </c>
      <c r="C464" s="23" t="s">
        <v>9</v>
      </c>
      <c r="D464" s="23" t="s">
        <v>6</v>
      </c>
      <c r="E464" s="23" t="s">
        <v>374</v>
      </c>
      <c r="F464" s="23" t="s">
        <v>356</v>
      </c>
      <c r="G464" s="95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  <c r="S464" s="59"/>
      <c r="T464" s="59"/>
      <c r="U464" s="59"/>
      <c r="V464" s="59"/>
      <c r="W464" s="59"/>
      <c r="X464" s="59"/>
      <c r="Y464" s="59"/>
      <c r="Z464" s="59"/>
      <c r="AA464" s="59"/>
      <c r="AB464" s="59"/>
      <c r="AC464" s="59"/>
      <c r="AD464" s="59"/>
      <c r="AE464" s="59"/>
      <c r="AF464" s="59"/>
      <c r="AG464" s="59"/>
      <c r="AH464" s="59"/>
      <c r="AI464" s="59"/>
      <c r="AJ464" s="59"/>
      <c r="AK464" s="59"/>
      <c r="AL464" s="59"/>
      <c r="AM464" s="59"/>
      <c r="AN464" s="59"/>
      <c r="AO464" s="59"/>
      <c r="AP464" s="59"/>
      <c r="AQ464" s="59"/>
      <c r="AR464" s="59"/>
      <c r="AS464" s="59"/>
      <c r="AT464" s="59"/>
      <c r="AU464" s="59"/>
      <c r="AV464" s="59"/>
      <c r="AW464" s="59"/>
      <c r="AX464" s="59"/>
      <c r="AY464" s="59"/>
      <c r="AZ464" s="59"/>
      <c r="BA464" s="59"/>
      <c r="BB464" s="59"/>
      <c r="BC464" s="59"/>
      <c r="BD464" s="59"/>
      <c r="BE464" s="59"/>
      <c r="BF464" s="59"/>
      <c r="BG464" s="59"/>
      <c r="BH464" s="59"/>
      <c r="BI464" s="59"/>
      <c r="BJ464" s="59"/>
      <c r="BK464" s="59"/>
      <c r="BL464" s="59"/>
      <c r="BM464" s="59"/>
      <c r="BN464" s="59"/>
      <c r="BO464" s="59"/>
      <c r="BP464" s="59"/>
      <c r="BQ464" s="59"/>
      <c r="BR464" s="59"/>
      <c r="BS464" s="59"/>
      <c r="BT464" s="59"/>
      <c r="BU464" s="59"/>
      <c r="BV464" s="59"/>
      <c r="BW464" s="59"/>
      <c r="BX464" s="59"/>
      <c r="BY464" s="59"/>
      <c r="BZ464" s="59"/>
      <c r="CA464" s="59"/>
      <c r="CB464" s="59"/>
      <c r="CC464" s="59"/>
      <c r="CD464" s="59"/>
      <c r="CE464" s="59"/>
      <c r="CF464" s="59"/>
      <c r="CG464" s="59"/>
      <c r="CH464" s="59"/>
      <c r="CI464" s="59"/>
      <c r="CJ464" s="59"/>
      <c r="CK464" s="59"/>
      <c r="CL464" s="59"/>
      <c r="CM464" s="59"/>
      <c r="CN464" s="59"/>
      <c r="CO464" s="59"/>
      <c r="CP464" s="59"/>
      <c r="CQ464" s="59"/>
    </row>
    <row r="465" spans="1:95" s="2" customFormat="1" ht="24" hidden="1" customHeight="1" x14ac:dyDescent="0.2">
      <c r="A465" s="72" t="s">
        <v>385</v>
      </c>
      <c r="B465" s="23" t="s">
        <v>55</v>
      </c>
      <c r="C465" s="23" t="s">
        <v>9</v>
      </c>
      <c r="D465" s="23" t="s">
        <v>6</v>
      </c>
      <c r="E465" s="23" t="s">
        <v>384</v>
      </c>
      <c r="F465" s="23"/>
      <c r="G465" s="95">
        <f>G466</f>
        <v>0</v>
      </c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  <c r="S465" s="59"/>
      <c r="T465" s="59"/>
      <c r="U465" s="59"/>
      <c r="V465" s="59"/>
      <c r="W465" s="59"/>
      <c r="X465" s="59"/>
      <c r="Y465" s="59"/>
      <c r="Z465" s="59"/>
      <c r="AA465" s="59"/>
      <c r="AB465" s="59"/>
      <c r="AC465" s="59"/>
      <c r="AD465" s="59"/>
      <c r="AE465" s="59"/>
      <c r="AF465" s="59"/>
      <c r="AG465" s="59"/>
      <c r="AH465" s="59"/>
      <c r="AI465" s="59"/>
      <c r="AJ465" s="59"/>
      <c r="AK465" s="59"/>
      <c r="AL465" s="59"/>
      <c r="AM465" s="59"/>
      <c r="AN465" s="59"/>
      <c r="AO465" s="59"/>
      <c r="AP465" s="59"/>
      <c r="AQ465" s="59"/>
      <c r="AR465" s="59"/>
      <c r="AS465" s="59"/>
      <c r="AT465" s="59"/>
      <c r="AU465" s="59"/>
      <c r="AV465" s="59"/>
      <c r="AW465" s="59"/>
      <c r="AX465" s="59"/>
      <c r="AY465" s="59"/>
      <c r="AZ465" s="59"/>
      <c r="BA465" s="59"/>
      <c r="BB465" s="59"/>
      <c r="BC465" s="59"/>
      <c r="BD465" s="59"/>
      <c r="BE465" s="59"/>
      <c r="BF465" s="59"/>
      <c r="BG465" s="59"/>
      <c r="BH465" s="59"/>
      <c r="BI465" s="59"/>
      <c r="BJ465" s="59"/>
      <c r="BK465" s="59"/>
      <c r="BL465" s="59"/>
      <c r="BM465" s="59"/>
      <c r="BN465" s="59"/>
      <c r="BO465" s="59"/>
      <c r="BP465" s="59"/>
      <c r="BQ465" s="59"/>
      <c r="BR465" s="59"/>
      <c r="BS465" s="59"/>
      <c r="BT465" s="59"/>
      <c r="BU465" s="59"/>
      <c r="BV465" s="59"/>
      <c r="BW465" s="59"/>
      <c r="BX465" s="59"/>
      <c r="BY465" s="59"/>
      <c r="BZ465" s="59"/>
      <c r="CA465" s="59"/>
      <c r="CB465" s="59"/>
      <c r="CC465" s="59"/>
      <c r="CD465" s="59"/>
      <c r="CE465" s="59"/>
      <c r="CF465" s="59"/>
      <c r="CG465" s="59"/>
      <c r="CH465" s="59"/>
      <c r="CI465" s="59"/>
      <c r="CJ465" s="59"/>
      <c r="CK465" s="59"/>
      <c r="CL465" s="59"/>
      <c r="CM465" s="59"/>
      <c r="CN465" s="59"/>
      <c r="CO465" s="59"/>
      <c r="CP465" s="59"/>
      <c r="CQ465" s="59"/>
    </row>
    <row r="466" spans="1:95" s="2" customFormat="1" ht="15" hidden="1" customHeight="1" x14ac:dyDescent="0.2">
      <c r="A466" s="72" t="s">
        <v>141</v>
      </c>
      <c r="B466" s="23" t="s">
        <v>55</v>
      </c>
      <c r="C466" s="23" t="s">
        <v>9</v>
      </c>
      <c r="D466" s="23" t="s">
        <v>6</v>
      </c>
      <c r="E466" s="23" t="s">
        <v>384</v>
      </c>
      <c r="F466" s="23" t="s">
        <v>107</v>
      </c>
      <c r="G466" s="95">
        <f>G467</f>
        <v>0</v>
      </c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  <c r="S466" s="59"/>
      <c r="T466" s="59"/>
      <c r="U466" s="59"/>
      <c r="V466" s="59"/>
      <c r="W466" s="59"/>
      <c r="X466" s="59"/>
      <c r="Y466" s="59"/>
      <c r="Z466" s="59"/>
      <c r="AA466" s="59"/>
      <c r="AB466" s="59"/>
      <c r="AC466" s="59"/>
      <c r="AD466" s="59"/>
      <c r="AE466" s="59"/>
      <c r="AF466" s="59"/>
      <c r="AG466" s="59"/>
      <c r="AH466" s="59"/>
      <c r="AI466" s="59"/>
      <c r="AJ466" s="59"/>
      <c r="AK466" s="59"/>
      <c r="AL466" s="59"/>
      <c r="AM466" s="59"/>
      <c r="AN466" s="59"/>
      <c r="AO466" s="59"/>
      <c r="AP466" s="59"/>
      <c r="AQ466" s="59"/>
      <c r="AR466" s="59"/>
      <c r="AS466" s="59"/>
      <c r="AT466" s="59"/>
      <c r="AU466" s="59"/>
      <c r="AV466" s="59"/>
      <c r="AW466" s="59"/>
      <c r="AX466" s="59"/>
      <c r="AY466" s="59"/>
      <c r="AZ466" s="59"/>
      <c r="BA466" s="59"/>
      <c r="BB466" s="59"/>
      <c r="BC466" s="59"/>
      <c r="BD466" s="59"/>
      <c r="BE466" s="59"/>
      <c r="BF466" s="59"/>
      <c r="BG466" s="59"/>
      <c r="BH466" s="59"/>
      <c r="BI466" s="59"/>
      <c r="BJ466" s="59"/>
      <c r="BK466" s="59"/>
      <c r="BL466" s="59"/>
      <c r="BM466" s="59"/>
      <c r="BN466" s="59"/>
      <c r="BO466" s="59"/>
      <c r="BP466" s="59"/>
      <c r="BQ466" s="59"/>
      <c r="BR466" s="59"/>
      <c r="BS466" s="59"/>
      <c r="BT466" s="59"/>
      <c r="BU466" s="59"/>
      <c r="BV466" s="59"/>
      <c r="BW466" s="59"/>
      <c r="BX466" s="59"/>
      <c r="BY466" s="59"/>
      <c r="BZ466" s="59"/>
      <c r="CA466" s="59"/>
      <c r="CB466" s="59"/>
      <c r="CC466" s="59"/>
      <c r="CD466" s="59"/>
      <c r="CE466" s="59"/>
      <c r="CF466" s="59"/>
      <c r="CG466" s="59"/>
      <c r="CH466" s="59"/>
      <c r="CI466" s="59"/>
      <c r="CJ466" s="59"/>
      <c r="CK466" s="59"/>
      <c r="CL466" s="59"/>
      <c r="CM466" s="59"/>
      <c r="CN466" s="59"/>
      <c r="CO466" s="59"/>
      <c r="CP466" s="59"/>
      <c r="CQ466" s="59"/>
    </row>
    <row r="467" spans="1:95" s="2" customFormat="1" ht="15" hidden="1" customHeight="1" x14ac:dyDescent="0.2">
      <c r="A467" s="72" t="s">
        <v>355</v>
      </c>
      <c r="B467" s="23" t="s">
        <v>55</v>
      </c>
      <c r="C467" s="23" t="s">
        <v>9</v>
      </c>
      <c r="D467" s="23" t="s">
        <v>6</v>
      </c>
      <c r="E467" s="23" t="s">
        <v>384</v>
      </c>
      <c r="F467" s="23" t="s">
        <v>356</v>
      </c>
      <c r="G467" s="95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  <c r="S467" s="59"/>
      <c r="T467" s="59"/>
      <c r="U467" s="59"/>
      <c r="V467" s="59"/>
      <c r="W467" s="59"/>
      <c r="X467" s="59"/>
      <c r="Y467" s="59"/>
      <c r="Z467" s="59"/>
      <c r="AA467" s="59"/>
      <c r="AB467" s="59"/>
      <c r="AC467" s="59"/>
      <c r="AD467" s="59"/>
      <c r="AE467" s="59"/>
      <c r="AF467" s="59"/>
      <c r="AG467" s="59"/>
      <c r="AH467" s="59"/>
      <c r="AI467" s="59"/>
      <c r="AJ467" s="59"/>
      <c r="AK467" s="59"/>
      <c r="AL467" s="59"/>
      <c r="AM467" s="59"/>
      <c r="AN467" s="59"/>
      <c r="AO467" s="59"/>
      <c r="AP467" s="59"/>
      <c r="AQ467" s="59"/>
      <c r="AR467" s="59"/>
      <c r="AS467" s="59"/>
      <c r="AT467" s="59"/>
      <c r="AU467" s="59"/>
      <c r="AV467" s="59"/>
      <c r="AW467" s="59"/>
      <c r="AX467" s="59"/>
      <c r="AY467" s="59"/>
      <c r="AZ467" s="59"/>
      <c r="BA467" s="59"/>
      <c r="BB467" s="59"/>
      <c r="BC467" s="59"/>
      <c r="BD467" s="59"/>
      <c r="BE467" s="59"/>
      <c r="BF467" s="59"/>
      <c r="BG467" s="59"/>
      <c r="BH467" s="59"/>
      <c r="BI467" s="59"/>
      <c r="BJ467" s="59"/>
      <c r="BK467" s="59"/>
      <c r="BL467" s="59"/>
      <c r="BM467" s="59"/>
      <c r="BN467" s="59"/>
      <c r="BO467" s="59"/>
      <c r="BP467" s="59"/>
      <c r="BQ467" s="59"/>
      <c r="BR467" s="59"/>
      <c r="BS467" s="59"/>
      <c r="BT467" s="59"/>
      <c r="BU467" s="59"/>
      <c r="BV467" s="59"/>
      <c r="BW467" s="59"/>
      <c r="BX467" s="59"/>
      <c r="BY467" s="59"/>
      <c r="BZ467" s="59"/>
      <c r="CA467" s="59"/>
      <c r="CB467" s="59"/>
      <c r="CC467" s="59"/>
      <c r="CD467" s="59"/>
      <c r="CE467" s="59"/>
      <c r="CF467" s="59"/>
      <c r="CG467" s="59"/>
      <c r="CH467" s="59"/>
      <c r="CI467" s="59"/>
      <c r="CJ467" s="59"/>
      <c r="CK467" s="59"/>
      <c r="CL467" s="59"/>
      <c r="CM467" s="59"/>
      <c r="CN467" s="59"/>
      <c r="CO467" s="59"/>
      <c r="CP467" s="59"/>
      <c r="CQ467" s="59"/>
    </row>
    <row r="468" spans="1:95" s="2" customFormat="1" ht="15" hidden="1" customHeight="1" x14ac:dyDescent="0.2">
      <c r="A468" s="24" t="s">
        <v>465</v>
      </c>
      <c r="B468" s="23" t="s">
        <v>55</v>
      </c>
      <c r="C468" s="23" t="s">
        <v>9</v>
      </c>
      <c r="D468" s="23" t="s">
        <v>6</v>
      </c>
      <c r="E468" s="23" t="s">
        <v>288</v>
      </c>
      <c r="F468" s="23"/>
      <c r="G468" s="95">
        <f>G469+G472+G475</f>
        <v>0</v>
      </c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  <c r="S468" s="59"/>
      <c r="T468" s="59"/>
      <c r="U468" s="59"/>
      <c r="V468" s="59"/>
      <c r="W468" s="59"/>
      <c r="X468" s="59"/>
      <c r="Y468" s="59"/>
      <c r="Z468" s="59"/>
      <c r="AA468" s="59"/>
      <c r="AB468" s="59"/>
      <c r="AC468" s="59"/>
      <c r="AD468" s="59"/>
      <c r="AE468" s="59"/>
      <c r="AF468" s="59"/>
      <c r="AG468" s="59"/>
      <c r="AH468" s="59"/>
      <c r="AI468" s="59"/>
      <c r="AJ468" s="59"/>
      <c r="AK468" s="59"/>
      <c r="AL468" s="59"/>
      <c r="AM468" s="59"/>
      <c r="AN468" s="59"/>
      <c r="AO468" s="59"/>
      <c r="AP468" s="59"/>
      <c r="AQ468" s="59"/>
      <c r="AR468" s="59"/>
      <c r="AS468" s="59"/>
      <c r="AT468" s="59"/>
      <c r="AU468" s="59"/>
      <c r="AV468" s="59"/>
      <c r="AW468" s="59"/>
      <c r="AX468" s="59"/>
      <c r="AY468" s="59"/>
      <c r="AZ468" s="59"/>
      <c r="BA468" s="59"/>
      <c r="BB468" s="59"/>
      <c r="BC468" s="59"/>
      <c r="BD468" s="59"/>
      <c r="BE468" s="59"/>
      <c r="BF468" s="59"/>
      <c r="BG468" s="59"/>
      <c r="BH468" s="59"/>
      <c r="BI468" s="59"/>
      <c r="BJ468" s="59"/>
      <c r="BK468" s="59"/>
      <c r="BL468" s="59"/>
      <c r="BM468" s="59"/>
      <c r="BN468" s="59"/>
      <c r="BO468" s="59"/>
      <c r="BP468" s="59"/>
      <c r="BQ468" s="59"/>
      <c r="BR468" s="59"/>
      <c r="BS468" s="59"/>
      <c r="BT468" s="59"/>
      <c r="BU468" s="59"/>
      <c r="BV468" s="59"/>
      <c r="BW468" s="59"/>
      <c r="BX468" s="59"/>
      <c r="BY468" s="59"/>
      <c r="BZ468" s="59"/>
      <c r="CA468" s="59"/>
      <c r="CB468" s="59"/>
      <c r="CC468" s="59"/>
      <c r="CD468" s="59"/>
      <c r="CE468" s="59"/>
      <c r="CF468" s="59"/>
      <c r="CG468" s="59"/>
      <c r="CH468" s="59"/>
      <c r="CI468" s="59"/>
      <c r="CJ468" s="59"/>
      <c r="CK468" s="59"/>
      <c r="CL468" s="59"/>
      <c r="CM468" s="59"/>
      <c r="CN468" s="59"/>
      <c r="CO468" s="59"/>
      <c r="CP468" s="59"/>
      <c r="CQ468" s="59"/>
    </row>
    <row r="469" spans="1:95" s="2" customFormat="1" ht="15.75" hidden="1" customHeight="1" x14ac:dyDescent="0.2">
      <c r="A469" s="26" t="s">
        <v>142</v>
      </c>
      <c r="B469" s="23" t="s">
        <v>55</v>
      </c>
      <c r="C469" s="23" t="s">
        <v>9</v>
      </c>
      <c r="D469" s="23" t="s">
        <v>6</v>
      </c>
      <c r="E469" s="23" t="s">
        <v>289</v>
      </c>
      <c r="F469" s="23"/>
      <c r="G469" s="95">
        <f>G470</f>
        <v>0</v>
      </c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  <c r="S469" s="59"/>
      <c r="T469" s="59"/>
      <c r="U469" s="59"/>
      <c r="V469" s="59"/>
      <c r="W469" s="59"/>
      <c r="X469" s="59"/>
      <c r="Y469" s="59"/>
      <c r="Z469" s="59"/>
      <c r="AA469" s="59"/>
      <c r="AB469" s="59"/>
      <c r="AC469" s="59"/>
      <c r="AD469" s="59"/>
      <c r="AE469" s="59"/>
      <c r="AF469" s="59"/>
      <c r="AG469" s="59"/>
      <c r="AH469" s="59"/>
      <c r="AI469" s="59"/>
      <c r="AJ469" s="59"/>
      <c r="AK469" s="59"/>
      <c r="AL469" s="59"/>
      <c r="AM469" s="59"/>
      <c r="AN469" s="59"/>
      <c r="AO469" s="59"/>
      <c r="AP469" s="59"/>
      <c r="AQ469" s="59"/>
      <c r="AR469" s="59"/>
      <c r="AS469" s="59"/>
      <c r="AT469" s="59"/>
      <c r="AU469" s="59"/>
      <c r="AV469" s="59"/>
      <c r="AW469" s="59"/>
      <c r="AX469" s="59"/>
      <c r="AY469" s="59"/>
      <c r="AZ469" s="59"/>
      <c r="BA469" s="59"/>
      <c r="BB469" s="59"/>
      <c r="BC469" s="59"/>
      <c r="BD469" s="59"/>
      <c r="BE469" s="59"/>
      <c r="BF469" s="59"/>
      <c r="BG469" s="59"/>
      <c r="BH469" s="59"/>
      <c r="BI469" s="59"/>
      <c r="BJ469" s="59"/>
      <c r="BK469" s="59"/>
      <c r="BL469" s="59"/>
      <c r="BM469" s="59"/>
      <c r="BN469" s="59"/>
      <c r="BO469" s="59"/>
      <c r="BP469" s="59"/>
      <c r="BQ469" s="59"/>
      <c r="BR469" s="59"/>
      <c r="BS469" s="59"/>
      <c r="BT469" s="59"/>
      <c r="BU469" s="59"/>
      <c r="BV469" s="59"/>
      <c r="BW469" s="59"/>
      <c r="BX469" s="59"/>
      <c r="BY469" s="59"/>
      <c r="BZ469" s="59"/>
      <c r="CA469" s="59"/>
      <c r="CB469" s="59"/>
      <c r="CC469" s="59"/>
      <c r="CD469" s="59"/>
      <c r="CE469" s="59"/>
      <c r="CF469" s="59"/>
      <c r="CG469" s="59"/>
      <c r="CH469" s="59"/>
      <c r="CI469" s="59"/>
      <c r="CJ469" s="59"/>
      <c r="CK469" s="59"/>
      <c r="CL469" s="59"/>
      <c r="CM469" s="59"/>
      <c r="CN469" s="59"/>
      <c r="CO469" s="59"/>
      <c r="CP469" s="59"/>
      <c r="CQ469" s="59"/>
    </row>
    <row r="470" spans="1:95" s="2" customFormat="1" ht="14.25" hidden="1" customHeight="1" x14ac:dyDescent="0.2">
      <c r="A470" s="26" t="s">
        <v>141</v>
      </c>
      <c r="B470" s="23" t="s">
        <v>55</v>
      </c>
      <c r="C470" s="23" t="s">
        <v>9</v>
      </c>
      <c r="D470" s="23" t="s">
        <v>6</v>
      </c>
      <c r="E470" s="23" t="s">
        <v>289</v>
      </c>
      <c r="F470" s="23" t="s">
        <v>107</v>
      </c>
      <c r="G470" s="95">
        <f>G471</f>
        <v>0</v>
      </c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  <c r="S470" s="59"/>
      <c r="T470" s="59"/>
      <c r="U470" s="59"/>
      <c r="V470" s="59"/>
      <c r="W470" s="59"/>
      <c r="X470" s="59"/>
      <c r="Y470" s="59"/>
      <c r="Z470" s="59"/>
      <c r="AA470" s="59"/>
      <c r="AB470" s="59"/>
      <c r="AC470" s="59"/>
      <c r="AD470" s="59"/>
      <c r="AE470" s="59"/>
      <c r="AF470" s="59"/>
      <c r="AG470" s="59"/>
      <c r="AH470" s="59"/>
      <c r="AI470" s="59"/>
      <c r="AJ470" s="59"/>
      <c r="AK470" s="59"/>
      <c r="AL470" s="59"/>
      <c r="AM470" s="59"/>
      <c r="AN470" s="59"/>
      <c r="AO470" s="59"/>
      <c r="AP470" s="59"/>
      <c r="AQ470" s="59"/>
      <c r="AR470" s="59"/>
      <c r="AS470" s="59"/>
      <c r="AT470" s="59"/>
      <c r="AU470" s="59"/>
      <c r="AV470" s="59"/>
      <c r="AW470" s="59"/>
      <c r="AX470" s="59"/>
      <c r="AY470" s="59"/>
      <c r="AZ470" s="59"/>
      <c r="BA470" s="59"/>
      <c r="BB470" s="59"/>
      <c r="BC470" s="59"/>
      <c r="BD470" s="59"/>
      <c r="BE470" s="59"/>
      <c r="BF470" s="59"/>
      <c r="BG470" s="59"/>
      <c r="BH470" s="59"/>
      <c r="BI470" s="59"/>
      <c r="BJ470" s="59"/>
      <c r="BK470" s="59"/>
      <c r="BL470" s="59"/>
      <c r="BM470" s="59"/>
      <c r="BN470" s="59"/>
      <c r="BO470" s="59"/>
      <c r="BP470" s="59"/>
      <c r="BQ470" s="59"/>
      <c r="BR470" s="59"/>
      <c r="BS470" s="59"/>
      <c r="BT470" s="59"/>
      <c r="BU470" s="59"/>
      <c r="BV470" s="59"/>
      <c r="BW470" s="59"/>
      <c r="BX470" s="59"/>
      <c r="BY470" s="59"/>
      <c r="BZ470" s="59"/>
      <c r="CA470" s="59"/>
      <c r="CB470" s="59"/>
      <c r="CC470" s="59"/>
      <c r="CD470" s="59"/>
      <c r="CE470" s="59"/>
      <c r="CF470" s="59"/>
      <c r="CG470" s="59"/>
      <c r="CH470" s="59"/>
      <c r="CI470" s="59"/>
      <c r="CJ470" s="59"/>
      <c r="CK470" s="59"/>
      <c r="CL470" s="59"/>
      <c r="CM470" s="59"/>
      <c r="CN470" s="59"/>
      <c r="CO470" s="59"/>
      <c r="CP470" s="59"/>
      <c r="CQ470" s="59"/>
    </row>
    <row r="471" spans="1:95" s="2" customFormat="1" ht="15" hidden="1" customHeight="1" x14ac:dyDescent="0.2">
      <c r="A471" s="72" t="s">
        <v>355</v>
      </c>
      <c r="B471" s="23" t="s">
        <v>55</v>
      </c>
      <c r="C471" s="23" t="s">
        <v>9</v>
      </c>
      <c r="D471" s="23" t="s">
        <v>6</v>
      </c>
      <c r="E471" s="23" t="s">
        <v>289</v>
      </c>
      <c r="F471" s="23" t="s">
        <v>356</v>
      </c>
      <c r="G471" s="95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  <c r="S471" s="59"/>
      <c r="T471" s="59"/>
      <c r="U471" s="59"/>
      <c r="V471" s="59"/>
      <c r="W471" s="59"/>
      <c r="X471" s="59"/>
      <c r="Y471" s="59"/>
      <c r="Z471" s="59"/>
      <c r="AA471" s="59"/>
      <c r="AB471" s="59"/>
      <c r="AC471" s="59"/>
      <c r="AD471" s="59"/>
      <c r="AE471" s="59"/>
      <c r="AF471" s="59"/>
      <c r="AG471" s="59"/>
      <c r="AH471" s="59"/>
      <c r="AI471" s="59"/>
      <c r="AJ471" s="59"/>
      <c r="AK471" s="59"/>
      <c r="AL471" s="59"/>
      <c r="AM471" s="59"/>
      <c r="AN471" s="59"/>
      <c r="AO471" s="59"/>
      <c r="AP471" s="59"/>
      <c r="AQ471" s="59"/>
      <c r="AR471" s="59"/>
      <c r="AS471" s="59"/>
      <c r="AT471" s="59"/>
      <c r="AU471" s="59"/>
      <c r="AV471" s="59"/>
      <c r="AW471" s="59"/>
      <c r="AX471" s="59"/>
      <c r="AY471" s="59"/>
      <c r="AZ471" s="59"/>
      <c r="BA471" s="59"/>
      <c r="BB471" s="59"/>
      <c r="BC471" s="59"/>
      <c r="BD471" s="59"/>
      <c r="BE471" s="59"/>
      <c r="BF471" s="59"/>
      <c r="BG471" s="59"/>
      <c r="BH471" s="59"/>
      <c r="BI471" s="59"/>
      <c r="BJ471" s="59"/>
      <c r="BK471" s="59"/>
      <c r="BL471" s="59"/>
      <c r="BM471" s="59"/>
      <c r="BN471" s="59"/>
      <c r="BO471" s="59"/>
      <c r="BP471" s="59"/>
      <c r="BQ471" s="59"/>
      <c r="BR471" s="59"/>
      <c r="BS471" s="59"/>
      <c r="BT471" s="59"/>
      <c r="BU471" s="59"/>
      <c r="BV471" s="59"/>
      <c r="BW471" s="59"/>
      <c r="BX471" s="59"/>
      <c r="BY471" s="59"/>
      <c r="BZ471" s="59"/>
      <c r="CA471" s="59"/>
      <c r="CB471" s="59"/>
      <c r="CC471" s="59"/>
      <c r="CD471" s="59"/>
      <c r="CE471" s="59"/>
      <c r="CF471" s="59"/>
      <c r="CG471" s="59"/>
      <c r="CH471" s="59"/>
      <c r="CI471" s="59"/>
      <c r="CJ471" s="59"/>
      <c r="CK471" s="59"/>
      <c r="CL471" s="59"/>
      <c r="CM471" s="59"/>
      <c r="CN471" s="59"/>
      <c r="CO471" s="59"/>
      <c r="CP471" s="59"/>
      <c r="CQ471" s="59"/>
    </row>
    <row r="472" spans="1:95" s="2" customFormat="1" ht="15" hidden="1" customHeight="1" x14ac:dyDescent="0.2">
      <c r="A472" s="26" t="s">
        <v>106</v>
      </c>
      <c r="B472" s="23" t="s">
        <v>55</v>
      </c>
      <c r="C472" s="23" t="s">
        <v>9</v>
      </c>
      <c r="D472" s="23" t="s">
        <v>6</v>
      </c>
      <c r="E472" s="23" t="s">
        <v>290</v>
      </c>
      <c r="F472" s="23"/>
      <c r="G472" s="95">
        <f>G473</f>
        <v>0</v>
      </c>
      <c r="H472" s="59"/>
      <c r="I472" s="59"/>
      <c r="J472" s="59"/>
      <c r="K472" s="59"/>
      <c r="L472" s="59"/>
      <c r="M472" s="59"/>
      <c r="N472" s="59"/>
      <c r="O472" s="59"/>
      <c r="P472" s="59"/>
      <c r="Q472" s="59"/>
      <c r="R472" s="59"/>
      <c r="S472" s="59"/>
      <c r="T472" s="59"/>
      <c r="U472" s="59"/>
      <c r="V472" s="59"/>
      <c r="W472" s="59"/>
      <c r="X472" s="59"/>
      <c r="Y472" s="59"/>
      <c r="Z472" s="59"/>
      <c r="AA472" s="59"/>
      <c r="AB472" s="59"/>
      <c r="AC472" s="59"/>
      <c r="AD472" s="59"/>
      <c r="AE472" s="59"/>
      <c r="AF472" s="59"/>
      <c r="AG472" s="59"/>
      <c r="AH472" s="59"/>
      <c r="AI472" s="59"/>
      <c r="AJ472" s="59"/>
      <c r="AK472" s="59"/>
      <c r="AL472" s="59"/>
      <c r="AM472" s="59"/>
      <c r="AN472" s="59"/>
      <c r="AO472" s="59"/>
      <c r="AP472" s="59"/>
      <c r="AQ472" s="59"/>
      <c r="AR472" s="59"/>
      <c r="AS472" s="59"/>
      <c r="AT472" s="59"/>
      <c r="AU472" s="59"/>
      <c r="AV472" s="59"/>
      <c r="AW472" s="59"/>
      <c r="AX472" s="59"/>
      <c r="AY472" s="59"/>
      <c r="AZ472" s="59"/>
      <c r="BA472" s="59"/>
      <c r="BB472" s="59"/>
      <c r="BC472" s="59"/>
      <c r="BD472" s="59"/>
      <c r="BE472" s="59"/>
      <c r="BF472" s="59"/>
      <c r="BG472" s="59"/>
      <c r="BH472" s="59"/>
      <c r="BI472" s="59"/>
      <c r="BJ472" s="59"/>
      <c r="BK472" s="59"/>
      <c r="BL472" s="59"/>
      <c r="BM472" s="59"/>
      <c r="BN472" s="59"/>
      <c r="BO472" s="59"/>
      <c r="BP472" s="59"/>
      <c r="BQ472" s="59"/>
      <c r="BR472" s="59"/>
      <c r="BS472" s="59"/>
      <c r="BT472" s="59"/>
      <c r="BU472" s="59"/>
      <c r="BV472" s="59"/>
      <c r="BW472" s="59"/>
      <c r="BX472" s="59"/>
      <c r="BY472" s="59"/>
      <c r="BZ472" s="59"/>
      <c r="CA472" s="59"/>
      <c r="CB472" s="59"/>
      <c r="CC472" s="59"/>
      <c r="CD472" s="59"/>
      <c r="CE472" s="59"/>
      <c r="CF472" s="59"/>
      <c r="CG472" s="59"/>
      <c r="CH472" s="59"/>
      <c r="CI472" s="59"/>
      <c r="CJ472" s="59"/>
      <c r="CK472" s="59"/>
      <c r="CL472" s="59"/>
      <c r="CM472" s="59"/>
      <c r="CN472" s="59"/>
      <c r="CO472" s="59"/>
      <c r="CP472" s="59"/>
      <c r="CQ472" s="59"/>
    </row>
    <row r="473" spans="1:95" s="2" customFormat="1" ht="16.5" hidden="1" customHeight="1" x14ac:dyDescent="0.2">
      <c r="A473" s="26" t="s">
        <v>141</v>
      </c>
      <c r="B473" s="23" t="s">
        <v>55</v>
      </c>
      <c r="C473" s="23" t="s">
        <v>9</v>
      </c>
      <c r="D473" s="23" t="s">
        <v>6</v>
      </c>
      <c r="E473" s="23" t="s">
        <v>290</v>
      </c>
      <c r="F473" s="23" t="s">
        <v>107</v>
      </c>
      <c r="G473" s="95">
        <f>G474</f>
        <v>0</v>
      </c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  <c r="S473" s="59"/>
      <c r="T473" s="59"/>
      <c r="U473" s="59"/>
      <c r="V473" s="59"/>
      <c r="W473" s="59"/>
      <c r="X473" s="59"/>
      <c r="Y473" s="59"/>
      <c r="Z473" s="59"/>
      <c r="AA473" s="59"/>
      <c r="AB473" s="59"/>
      <c r="AC473" s="59"/>
      <c r="AD473" s="59"/>
      <c r="AE473" s="59"/>
      <c r="AF473" s="59"/>
      <c r="AG473" s="59"/>
      <c r="AH473" s="59"/>
      <c r="AI473" s="59"/>
      <c r="AJ473" s="59"/>
      <c r="AK473" s="59"/>
      <c r="AL473" s="59"/>
      <c r="AM473" s="59"/>
      <c r="AN473" s="59"/>
      <c r="AO473" s="59"/>
      <c r="AP473" s="59"/>
      <c r="AQ473" s="59"/>
      <c r="AR473" s="59"/>
      <c r="AS473" s="59"/>
      <c r="AT473" s="59"/>
      <c r="AU473" s="59"/>
      <c r="AV473" s="59"/>
      <c r="AW473" s="59"/>
      <c r="AX473" s="59"/>
      <c r="AY473" s="59"/>
      <c r="AZ473" s="59"/>
      <c r="BA473" s="59"/>
      <c r="BB473" s="59"/>
      <c r="BC473" s="59"/>
      <c r="BD473" s="59"/>
      <c r="BE473" s="59"/>
      <c r="BF473" s="59"/>
      <c r="BG473" s="59"/>
      <c r="BH473" s="59"/>
      <c r="BI473" s="59"/>
      <c r="BJ473" s="59"/>
      <c r="BK473" s="59"/>
      <c r="BL473" s="59"/>
      <c r="BM473" s="59"/>
      <c r="BN473" s="59"/>
      <c r="BO473" s="59"/>
      <c r="BP473" s="59"/>
      <c r="BQ473" s="59"/>
      <c r="BR473" s="59"/>
      <c r="BS473" s="59"/>
      <c r="BT473" s="59"/>
      <c r="BU473" s="59"/>
      <c r="BV473" s="59"/>
      <c r="BW473" s="59"/>
      <c r="BX473" s="59"/>
      <c r="BY473" s="59"/>
      <c r="BZ473" s="59"/>
      <c r="CA473" s="59"/>
      <c r="CB473" s="59"/>
      <c r="CC473" s="59"/>
      <c r="CD473" s="59"/>
      <c r="CE473" s="59"/>
      <c r="CF473" s="59"/>
      <c r="CG473" s="59"/>
      <c r="CH473" s="59"/>
      <c r="CI473" s="59"/>
      <c r="CJ473" s="59"/>
      <c r="CK473" s="59"/>
      <c r="CL473" s="59"/>
      <c r="CM473" s="59"/>
      <c r="CN473" s="59"/>
      <c r="CO473" s="59"/>
      <c r="CP473" s="59"/>
      <c r="CQ473" s="59"/>
    </row>
    <row r="474" spans="1:95" s="2" customFormat="1" ht="15" hidden="1" customHeight="1" x14ac:dyDescent="0.2">
      <c r="A474" s="72" t="s">
        <v>355</v>
      </c>
      <c r="B474" s="23" t="s">
        <v>55</v>
      </c>
      <c r="C474" s="23" t="s">
        <v>9</v>
      </c>
      <c r="D474" s="23" t="s">
        <v>6</v>
      </c>
      <c r="E474" s="23" t="s">
        <v>290</v>
      </c>
      <c r="F474" s="23" t="s">
        <v>356</v>
      </c>
      <c r="G474" s="95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  <c r="S474" s="59"/>
      <c r="T474" s="59"/>
      <c r="U474" s="59"/>
      <c r="V474" s="59"/>
      <c r="W474" s="59"/>
      <c r="X474" s="59"/>
      <c r="Y474" s="59"/>
      <c r="Z474" s="59"/>
      <c r="AA474" s="59"/>
      <c r="AB474" s="59"/>
      <c r="AC474" s="59"/>
      <c r="AD474" s="59"/>
      <c r="AE474" s="59"/>
      <c r="AF474" s="59"/>
      <c r="AG474" s="59"/>
      <c r="AH474" s="59"/>
      <c r="AI474" s="59"/>
      <c r="AJ474" s="59"/>
      <c r="AK474" s="59"/>
      <c r="AL474" s="59"/>
      <c r="AM474" s="59"/>
      <c r="AN474" s="59"/>
      <c r="AO474" s="59"/>
      <c r="AP474" s="59"/>
      <c r="AQ474" s="59"/>
      <c r="AR474" s="59"/>
      <c r="AS474" s="59"/>
      <c r="AT474" s="59"/>
      <c r="AU474" s="59"/>
      <c r="AV474" s="59"/>
      <c r="AW474" s="59"/>
      <c r="AX474" s="59"/>
      <c r="AY474" s="59"/>
      <c r="AZ474" s="59"/>
      <c r="BA474" s="59"/>
      <c r="BB474" s="59"/>
      <c r="BC474" s="59"/>
      <c r="BD474" s="59"/>
      <c r="BE474" s="59"/>
      <c r="BF474" s="59"/>
      <c r="BG474" s="59"/>
      <c r="BH474" s="59"/>
      <c r="BI474" s="59"/>
      <c r="BJ474" s="59"/>
      <c r="BK474" s="59"/>
      <c r="BL474" s="59"/>
      <c r="BM474" s="59"/>
      <c r="BN474" s="59"/>
      <c r="BO474" s="59"/>
      <c r="BP474" s="59"/>
      <c r="BQ474" s="59"/>
      <c r="BR474" s="59"/>
      <c r="BS474" s="59"/>
      <c r="BT474" s="59"/>
      <c r="BU474" s="59"/>
      <c r="BV474" s="59"/>
      <c r="BW474" s="59"/>
      <c r="BX474" s="59"/>
      <c r="BY474" s="59"/>
      <c r="BZ474" s="59"/>
      <c r="CA474" s="59"/>
      <c r="CB474" s="59"/>
      <c r="CC474" s="59"/>
      <c r="CD474" s="59"/>
      <c r="CE474" s="59"/>
      <c r="CF474" s="59"/>
      <c r="CG474" s="59"/>
      <c r="CH474" s="59"/>
      <c r="CI474" s="59"/>
      <c r="CJ474" s="59"/>
      <c r="CK474" s="59"/>
      <c r="CL474" s="59"/>
      <c r="CM474" s="59"/>
      <c r="CN474" s="59"/>
      <c r="CO474" s="59"/>
      <c r="CP474" s="59"/>
      <c r="CQ474" s="59"/>
    </row>
    <row r="475" spans="1:95" s="2" customFormat="1" ht="15" hidden="1" customHeight="1" x14ac:dyDescent="0.2">
      <c r="A475" s="24" t="s">
        <v>114</v>
      </c>
      <c r="B475" s="23" t="s">
        <v>55</v>
      </c>
      <c r="C475" s="23" t="s">
        <v>9</v>
      </c>
      <c r="D475" s="23" t="s">
        <v>6</v>
      </c>
      <c r="E475" s="23" t="s">
        <v>291</v>
      </c>
      <c r="F475" s="23"/>
      <c r="G475" s="95">
        <f>G476</f>
        <v>0</v>
      </c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  <c r="S475" s="59"/>
      <c r="T475" s="59"/>
      <c r="U475" s="59"/>
      <c r="V475" s="59"/>
      <c r="W475" s="59"/>
      <c r="X475" s="59"/>
      <c r="Y475" s="59"/>
      <c r="Z475" s="59"/>
      <c r="AA475" s="59"/>
      <c r="AB475" s="59"/>
      <c r="AC475" s="59"/>
      <c r="AD475" s="59"/>
      <c r="AE475" s="59"/>
      <c r="AF475" s="59"/>
      <c r="AG475" s="59"/>
      <c r="AH475" s="59"/>
      <c r="AI475" s="59"/>
      <c r="AJ475" s="59"/>
      <c r="AK475" s="59"/>
      <c r="AL475" s="59"/>
      <c r="AM475" s="59"/>
      <c r="AN475" s="59"/>
      <c r="AO475" s="59"/>
      <c r="AP475" s="59"/>
      <c r="AQ475" s="59"/>
      <c r="AR475" s="59"/>
      <c r="AS475" s="59"/>
      <c r="AT475" s="59"/>
      <c r="AU475" s="59"/>
      <c r="AV475" s="59"/>
      <c r="AW475" s="59"/>
      <c r="AX475" s="59"/>
      <c r="AY475" s="59"/>
      <c r="AZ475" s="59"/>
      <c r="BA475" s="59"/>
      <c r="BB475" s="59"/>
      <c r="BC475" s="59"/>
      <c r="BD475" s="59"/>
      <c r="BE475" s="59"/>
      <c r="BF475" s="59"/>
      <c r="BG475" s="59"/>
      <c r="BH475" s="59"/>
      <c r="BI475" s="59"/>
      <c r="BJ475" s="59"/>
      <c r="BK475" s="59"/>
      <c r="BL475" s="59"/>
      <c r="BM475" s="59"/>
      <c r="BN475" s="59"/>
      <c r="BO475" s="59"/>
      <c r="BP475" s="59"/>
      <c r="BQ475" s="59"/>
      <c r="BR475" s="59"/>
      <c r="BS475" s="59"/>
      <c r="BT475" s="59"/>
      <c r="BU475" s="59"/>
      <c r="BV475" s="59"/>
      <c r="BW475" s="59"/>
      <c r="BX475" s="59"/>
      <c r="BY475" s="59"/>
      <c r="BZ475" s="59"/>
      <c r="CA475" s="59"/>
      <c r="CB475" s="59"/>
      <c r="CC475" s="59"/>
      <c r="CD475" s="59"/>
      <c r="CE475" s="59"/>
      <c r="CF475" s="59"/>
      <c r="CG475" s="59"/>
      <c r="CH475" s="59"/>
      <c r="CI475" s="59"/>
      <c r="CJ475" s="59"/>
      <c r="CK475" s="59"/>
      <c r="CL475" s="59"/>
      <c r="CM475" s="59"/>
      <c r="CN475" s="59"/>
      <c r="CO475" s="59"/>
      <c r="CP475" s="59"/>
      <c r="CQ475" s="59"/>
    </row>
    <row r="476" spans="1:95" s="2" customFormat="1" ht="17.25" hidden="1" customHeight="1" x14ac:dyDescent="0.2">
      <c r="A476" s="26" t="s">
        <v>108</v>
      </c>
      <c r="B476" s="23" t="s">
        <v>55</v>
      </c>
      <c r="C476" s="23" t="s">
        <v>9</v>
      </c>
      <c r="D476" s="23" t="s">
        <v>6</v>
      </c>
      <c r="E476" s="23" t="s">
        <v>291</v>
      </c>
      <c r="F476" s="23" t="s">
        <v>107</v>
      </c>
      <c r="G476" s="95">
        <f>G477</f>
        <v>0</v>
      </c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  <c r="S476" s="59"/>
      <c r="T476" s="59"/>
      <c r="U476" s="59"/>
      <c r="V476" s="59"/>
      <c r="W476" s="59"/>
      <c r="X476" s="59"/>
      <c r="Y476" s="59"/>
      <c r="Z476" s="59"/>
      <c r="AA476" s="59"/>
      <c r="AB476" s="59"/>
      <c r="AC476" s="59"/>
      <c r="AD476" s="59"/>
      <c r="AE476" s="59"/>
      <c r="AF476" s="59"/>
      <c r="AG476" s="59"/>
      <c r="AH476" s="59"/>
      <c r="AI476" s="59"/>
      <c r="AJ476" s="59"/>
      <c r="AK476" s="59"/>
      <c r="AL476" s="59"/>
      <c r="AM476" s="59"/>
      <c r="AN476" s="59"/>
      <c r="AO476" s="59"/>
      <c r="AP476" s="59"/>
      <c r="AQ476" s="59"/>
      <c r="AR476" s="59"/>
      <c r="AS476" s="59"/>
      <c r="AT476" s="59"/>
      <c r="AU476" s="59"/>
      <c r="AV476" s="59"/>
      <c r="AW476" s="59"/>
      <c r="AX476" s="59"/>
      <c r="AY476" s="59"/>
      <c r="AZ476" s="59"/>
      <c r="BA476" s="59"/>
      <c r="BB476" s="59"/>
      <c r="BC476" s="59"/>
      <c r="BD476" s="59"/>
      <c r="BE476" s="59"/>
      <c r="BF476" s="59"/>
      <c r="BG476" s="59"/>
      <c r="BH476" s="59"/>
      <c r="BI476" s="59"/>
      <c r="BJ476" s="59"/>
      <c r="BK476" s="59"/>
      <c r="BL476" s="59"/>
      <c r="BM476" s="59"/>
      <c r="BN476" s="59"/>
      <c r="BO476" s="59"/>
      <c r="BP476" s="59"/>
      <c r="BQ476" s="59"/>
      <c r="BR476" s="59"/>
      <c r="BS476" s="59"/>
      <c r="BT476" s="59"/>
      <c r="BU476" s="59"/>
      <c r="BV476" s="59"/>
      <c r="BW476" s="59"/>
      <c r="BX476" s="59"/>
      <c r="BY476" s="59"/>
      <c r="BZ476" s="59"/>
      <c r="CA476" s="59"/>
      <c r="CB476" s="59"/>
      <c r="CC476" s="59"/>
      <c r="CD476" s="59"/>
      <c r="CE476" s="59"/>
      <c r="CF476" s="59"/>
      <c r="CG476" s="59"/>
      <c r="CH476" s="59"/>
      <c r="CI476" s="59"/>
      <c r="CJ476" s="59"/>
      <c r="CK476" s="59"/>
      <c r="CL476" s="59"/>
      <c r="CM476" s="59"/>
      <c r="CN476" s="59"/>
      <c r="CO476" s="59"/>
      <c r="CP476" s="59"/>
      <c r="CQ476" s="59"/>
    </row>
    <row r="477" spans="1:95" s="2" customFormat="1" ht="14.25" hidden="1" customHeight="1" x14ac:dyDescent="0.2">
      <c r="A477" s="24" t="s">
        <v>355</v>
      </c>
      <c r="B477" s="23" t="s">
        <v>55</v>
      </c>
      <c r="C477" s="23" t="s">
        <v>9</v>
      </c>
      <c r="D477" s="23" t="s">
        <v>6</v>
      </c>
      <c r="E477" s="23" t="s">
        <v>291</v>
      </c>
      <c r="F477" s="23" t="s">
        <v>356</v>
      </c>
      <c r="G477" s="95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  <c r="S477" s="59"/>
      <c r="T477" s="59"/>
      <c r="U477" s="59"/>
      <c r="V477" s="59"/>
      <c r="W477" s="59"/>
      <c r="X477" s="59"/>
      <c r="Y477" s="59"/>
      <c r="Z477" s="59"/>
      <c r="AA477" s="59"/>
      <c r="AB477" s="59"/>
      <c r="AC477" s="59"/>
      <c r="AD477" s="59"/>
      <c r="AE477" s="59"/>
      <c r="AF477" s="59"/>
      <c r="AG477" s="59"/>
      <c r="AH477" s="59"/>
      <c r="AI477" s="59"/>
      <c r="AJ477" s="59"/>
      <c r="AK477" s="59"/>
      <c r="AL477" s="59"/>
      <c r="AM477" s="59"/>
      <c r="AN477" s="59"/>
      <c r="AO477" s="59"/>
      <c r="AP477" s="59"/>
      <c r="AQ477" s="59"/>
      <c r="AR477" s="59"/>
      <c r="AS477" s="59"/>
      <c r="AT477" s="59"/>
      <c r="AU477" s="59"/>
      <c r="AV477" s="59"/>
      <c r="AW477" s="59"/>
      <c r="AX477" s="59"/>
      <c r="AY477" s="59"/>
      <c r="AZ477" s="59"/>
      <c r="BA477" s="59"/>
      <c r="BB477" s="59"/>
      <c r="BC477" s="59"/>
      <c r="BD477" s="59"/>
      <c r="BE477" s="59"/>
      <c r="BF477" s="59"/>
      <c r="BG477" s="59"/>
      <c r="BH477" s="59"/>
      <c r="BI477" s="59"/>
      <c r="BJ477" s="59"/>
      <c r="BK477" s="59"/>
      <c r="BL477" s="59"/>
      <c r="BM477" s="59"/>
      <c r="BN477" s="59"/>
      <c r="BO477" s="59"/>
      <c r="BP477" s="59"/>
      <c r="BQ477" s="59"/>
      <c r="BR477" s="59"/>
      <c r="BS477" s="59"/>
      <c r="BT477" s="59"/>
      <c r="BU477" s="59"/>
      <c r="BV477" s="59"/>
      <c r="BW477" s="59"/>
      <c r="BX477" s="59"/>
      <c r="BY477" s="59"/>
      <c r="BZ477" s="59"/>
      <c r="CA477" s="59"/>
      <c r="CB477" s="59"/>
      <c r="CC477" s="59"/>
      <c r="CD477" s="59"/>
      <c r="CE477" s="59"/>
      <c r="CF477" s="59"/>
      <c r="CG477" s="59"/>
      <c r="CH477" s="59"/>
      <c r="CI477" s="59"/>
      <c r="CJ477" s="59"/>
      <c r="CK477" s="59"/>
      <c r="CL477" s="59"/>
      <c r="CM477" s="59"/>
      <c r="CN477" s="59"/>
      <c r="CO477" s="59"/>
      <c r="CP477" s="59"/>
      <c r="CQ477" s="59"/>
    </row>
    <row r="478" spans="1:95" s="2" customFormat="1" ht="14.25" customHeight="1" x14ac:dyDescent="0.2">
      <c r="A478" s="24" t="s">
        <v>500</v>
      </c>
      <c r="B478" s="23" t="s">
        <v>55</v>
      </c>
      <c r="C478" s="23" t="s">
        <v>9</v>
      </c>
      <c r="D478" s="23" t="s">
        <v>6</v>
      </c>
      <c r="E478" s="23" t="s">
        <v>464</v>
      </c>
      <c r="F478" s="23"/>
      <c r="G478" s="95">
        <f>G479</f>
        <v>60</v>
      </c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  <c r="S478" s="59"/>
      <c r="T478" s="59"/>
      <c r="U478" s="59"/>
      <c r="V478" s="59"/>
      <c r="W478" s="59"/>
      <c r="X478" s="59"/>
      <c r="Y478" s="59"/>
      <c r="Z478" s="59"/>
      <c r="AA478" s="59"/>
      <c r="AB478" s="59"/>
      <c r="AC478" s="59"/>
      <c r="AD478" s="59"/>
      <c r="AE478" s="59"/>
      <c r="AF478" s="59"/>
      <c r="AG478" s="59"/>
      <c r="AH478" s="59"/>
      <c r="AI478" s="59"/>
      <c r="AJ478" s="59"/>
      <c r="AK478" s="59"/>
      <c r="AL478" s="59"/>
      <c r="AM478" s="59"/>
      <c r="AN478" s="59"/>
      <c r="AO478" s="59"/>
      <c r="AP478" s="59"/>
      <c r="AQ478" s="59"/>
      <c r="AR478" s="59"/>
      <c r="AS478" s="59"/>
      <c r="AT478" s="59"/>
      <c r="AU478" s="59"/>
      <c r="AV478" s="59"/>
      <c r="AW478" s="59"/>
      <c r="AX478" s="59"/>
      <c r="AY478" s="59"/>
      <c r="AZ478" s="59"/>
      <c r="BA478" s="59"/>
      <c r="BB478" s="59"/>
      <c r="BC478" s="59"/>
      <c r="BD478" s="59"/>
      <c r="BE478" s="59"/>
      <c r="BF478" s="59"/>
      <c r="BG478" s="59"/>
      <c r="BH478" s="59"/>
      <c r="BI478" s="59"/>
      <c r="BJ478" s="59"/>
      <c r="BK478" s="59"/>
      <c r="BL478" s="59"/>
      <c r="BM478" s="59"/>
      <c r="BN478" s="59"/>
      <c r="BO478" s="59"/>
      <c r="BP478" s="59"/>
      <c r="BQ478" s="59"/>
      <c r="BR478" s="59"/>
      <c r="BS478" s="59"/>
      <c r="BT478" s="59"/>
      <c r="BU478" s="59"/>
      <c r="BV478" s="59"/>
      <c r="BW478" s="59"/>
      <c r="BX478" s="59"/>
      <c r="BY478" s="59"/>
      <c r="BZ478" s="59"/>
      <c r="CA478" s="59"/>
      <c r="CB478" s="59"/>
      <c r="CC478" s="59"/>
      <c r="CD478" s="59"/>
      <c r="CE478" s="59"/>
      <c r="CF478" s="59"/>
      <c r="CG478" s="59"/>
      <c r="CH478" s="59"/>
      <c r="CI478" s="59"/>
      <c r="CJ478" s="59"/>
      <c r="CK478" s="59"/>
      <c r="CL478" s="59"/>
      <c r="CM478" s="59"/>
      <c r="CN478" s="59"/>
      <c r="CO478" s="59"/>
      <c r="CP478" s="59"/>
      <c r="CQ478" s="59"/>
    </row>
    <row r="479" spans="1:95" s="2" customFormat="1" ht="14.25" customHeight="1" x14ac:dyDescent="0.2">
      <c r="A479" s="24" t="s">
        <v>499</v>
      </c>
      <c r="B479" s="23" t="s">
        <v>55</v>
      </c>
      <c r="C479" s="23" t="s">
        <v>9</v>
      </c>
      <c r="D479" s="23" t="s">
        <v>6</v>
      </c>
      <c r="E479" s="23" t="s">
        <v>482</v>
      </c>
      <c r="F479" s="23"/>
      <c r="G479" s="95">
        <f>G480</f>
        <v>60</v>
      </c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  <c r="S479" s="59"/>
      <c r="T479" s="59"/>
      <c r="U479" s="59"/>
      <c r="V479" s="59"/>
      <c r="W479" s="59"/>
      <c r="X479" s="59"/>
      <c r="Y479" s="59"/>
      <c r="Z479" s="59"/>
      <c r="AA479" s="59"/>
      <c r="AB479" s="59"/>
      <c r="AC479" s="59"/>
      <c r="AD479" s="59"/>
      <c r="AE479" s="59"/>
      <c r="AF479" s="59"/>
      <c r="AG479" s="59"/>
      <c r="AH479" s="59"/>
      <c r="AI479" s="59"/>
      <c r="AJ479" s="59"/>
      <c r="AK479" s="59"/>
      <c r="AL479" s="59"/>
      <c r="AM479" s="59"/>
      <c r="AN479" s="59"/>
      <c r="AO479" s="59"/>
      <c r="AP479" s="59"/>
      <c r="AQ479" s="59"/>
      <c r="AR479" s="59"/>
      <c r="AS479" s="59"/>
      <c r="AT479" s="59"/>
      <c r="AU479" s="59"/>
      <c r="AV479" s="59"/>
      <c r="AW479" s="59"/>
      <c r="AX479" s="59"/>
      <c r="AY479" s="59"/>
      <c r="AZ479" s="59"/>
      <c r="BA479" s="59"/>
      <c r="BB479" s="59"/>
      <c r="BC479" s="59"/>
      <c r="BD479" s="59"/>
      <c r="BE479" s="59"/>
      <c r="BF479" s="59"/>
      <c r="BG479" s="59"/>
      <c r="BH479" s="59"/>
      <c r="BI479" s="59"/>
      <c r="BJ479" s="59"/>
      <c r="BK479" s="59"/>
      <c r="BL479" s="59"/>
      <c r="BM479" s="59"/>
      <c r="BN479" s="59"/>
      <c r="BO479" s="59"/>
      <c r="BP479" s="59"/>
      <c r="BQ479" s="59"/>
      <c r="BR479" s="59"/>
      <c r="BS479" s="59"/>
      <c r="BT479" s="59"/>
      <c r="BU479" s="59"/>
      <c r="BV479" s="59"/>
      <c r="BW479" s="59"/>
      <c r="BX479" s="59"/>
      <c r="BY479" s="59"/>
      <c r="BZ479" s="59"/>
      <c r="CA479" s="59"/>
      <c r="CB479" s="59"/>
      <c r="CC479" s="59"/>
      <c r="CD479" s="59"/>
      <c r="CE479" s="59"/>
      <c r="CF479" s="59"/>
      <c r="CG479" s="59"/>
      <c r="CH479" s="59"/>
      <c r="CI479" s="59"/>
      <c r="CJ479" s="59"/>
      <c r="CK479" s="59"/>
      <c r="CL479" s="59"/>
      <c r="CM479" s="59"/>
      <c r="CN479" s="59"/>
      <c r="CO479" s="59"/>
      <c r="CP479" s="59"/>
      <c r="CQ479" s="59"/>
    </row>
    <row r="480" spans="1:95" s="2" customFormat="1" ht="24" x14ac:dyDescent="0.2">
      <c r="A480" s="72" t="s">
        <v>108</v>
      </c>
      <c r="B480" s="23" t="s">
        <v>55</v>
      </c>
      <c r="C480" s="23" t="s">
        <v>9</v>
      </c>
      <c r="D480" s="23" t="s">
        <v>6</v>
      </c>
      <c r="E480" s="23" t="s">
        <v>482</v>
      </c>
      <c r="F480" s="23" t="s">
        <v>107</v>
      </c>
      <c r="G480" s="95">
        <f>G481</f>
        <v>60</v>
      </c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  <c r="S480" s="59"/>
      <c r="T480" s="59"/>
      <c r="U480" s="59"/>
      <c r="V480" s="59"/>
      <c r="W480" s="59"/>
      <c r="X480" s="59"/>
      <c r="Y480" s="59"/>
      <c r="Z480" s="59"/>
      <c r="AA480" s="59"/>
      <c r="AB480" s="59"/>
      <c r="AC480" s="59"/>
      <c r="AD480" s="59"/>
      <c r="AE480" s="59"/>
      <c r="AF480" s="59"/>
      <c r="AG480" s="59"/>
      <c r="AH480" s="59"/>
      <c r="AI480" s="59"/>
      <c r="AJ480" s="59"/>
      <c r="AK480" s="59"/>
      <c r="AL480" s="59"/>
      <c r="AM480" s="59"/>
      <c r="AN480" s="59"/>
      <c r="AO480" s="59"/>
      <c r="AP480" s="59"/>
      <c r="AQ480" s="59"/>
      <c r="AR480" s="59"/>
      <c r="AS480" s="59"/>
      <c r="AT480" s="59"/>
      <c r="AU480" s="59"/>
      <c r="AV480" s="59"/>
      <c r="AW480" s="59"/>
      <c r="AX480" s="59"/>
      <c r="AY480" s="59"/>
      <c r="AZ480" s="59"/>
      <c r="BA480" s="59"/>
      <c r="BB480" s="59"/>
      <c r="BC480" s="59"/>
      <c r="BD480" s="59"/>
      <c r="BE480" s="59"/>
      <c r="BF480" s="59"/>
      <c r="BG480" s="59"/>
      <c r="BH480" s="59"/>
      <c r="BI480" s="59"/>
      <c r="BJ480" s="59"/>
      <c r="BK480" s="59"/>
      <c r="BL480" s="59"/>
      <c r="BM480" s="59"/>
      <c r="BN480" s="59"/>
      <c r="BO480" s="59"/>
      <c r="BP480" s="59"/>
      <c r="BQ480" s="59"/>
      <c r="BR480" s="59"/>
      <c r="BS480" s="59"/>
      <c r="BT480" s="59"/>
      <c r="BU480" s="59"/>
      <c r="BV480" s="59"/>
      <c r="BW480" s="59"/>
      <c r="BX480" s="59"/>
      <c r="BY480" s="59"/>
      <c r="BZ480" s="59"/>
      <c r="CA480" s="59"/>
      <c r="CB480" s="59"/>
      <c r="CC480" s="59"/>
      <c r="CD480" s="59"/>
      <c r="CE480" s="59"/>
      <c r="CF480" s="59"/>
      <c r="CG480" s="59"/>
      <c r="CH480" s="59"/>
      <c r="CI480" s="59"/>
      <c r="CJ480" s="59"/>
      <c r="CK480" s="59"/>
      <c r="CL480" s="59"/>
      <c r="CM480" s="59"/>
      <c r="CN480" s="59"/>
      <c r="CO480" s="59"/>
      <c r="CP480" s="59"/>
      <c r="CQ480" s="59"/>
    </row>
    <row r="481" spans="1:95" s="2" customFormat="1" ht="14.25" customHeight="1" x14ac:dyDescent="0.2">
      <c r="A481" s="24" t="s">
        <v>355</v>
      </c>
      <c r="B481" s="23" t="s">
        <v>55</v>
      </c>
      <c r="C481" s="23" t="s">
        <v>9</v>
      </c>
      <c r="D481" s="23" t="s">
        <v>6</v>
      </c>
      <c r="E481" s="23" t="s">
        <v>482</v>
      </c>
      <c r="F481" s="23" t="s">
        <v>356</v>
      </c>
      <c r="G481" s="95">
        <v>60</v>
      </c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  <c r="S481" s="59"/>
      <c r="T481" s="59"/>
      <c r="U481" s="59"/>
      <c r="V481" s="59"/>
      <c r="W481" s="59"/>
      <c r="X481" s="59"/>
      <c r="Y481" s="59"/>
      <c r="Z481" s="59"/>
      <c r="AA481" s="59"/>
      <c r="AB481" s="59"/>
      <c r="AC481" s="59"/>
      <c r="AD481" s="59"/>
      <c r="AE481" s="59"/>
      <c r="AF481" s="59"/>
      <c r="AG481" s="59"/>
      <c r="AH481" s="59"/>
      <c r="AI481" s="59"/>
      <c r="AJ481" s="59"/>
      <c r="AK481" s="59"/>
      <c r="AL481" s="59"/>
      <c r="AM481" s="59"/>
      <c r="AN481" s="59"/>
      <c r="AO481" s="59"/>
      <c r="AP481" s="59"/>
      <c r="AQ481" s="59"/>
      <c r="AR481" s="59"/>
      <c r="AS481" s="59"/>
      <c r="AT481" s="59"/>
      <c r="AU481" s="59"/>
      <c r="AV481" s="59"/>
      <c r="AW481" s="59"/>
      <c r="AX481" s="59"/>
      <c r="AY481" s="59"/>
      <c r="AZ481" s="59"/>
      <c r="BA481" s="59"/>
      <c r="BB481" s="59"/>
      <c r="BC481" s="59"/>
      <c r="BD481" s="59"/>
      <c r="BE481" s="59"/>
      <c r="BF481" s="59"/>
      <c r="BG481" s="59"/>
      <c r="BH481" s="59"/>
      <c r="BI481" s="59"/>
      <c r="BJ481" s="59"/>
      <c r="BK481" s="59"/>
      <c r="BL481" s="59"/>
      <c r="BM481" s="59"/>
      <c r="BN481" s="59"/>
      <c r="BO481" s="59"/>
      <c r="BP481" s="59"/>
      <c r="BQ481" s="59"/>
      <c r="BR481" s="59"/>
      <c r="BS481" s="59"/>
      <c r="BT481" s="59"/>
      <c r="BU481" s="59"/>
      <c r="BV481" s="59"/>
      <c r="BW481" s="59"/>
      <c r="BX481" s="59"/>
      <c r="BY481" s="59"/>
      <c r="BZ481" s="59"/>
      <c r="CA481" s="59"/>
      <c r="CB481" s="59"/>
      <c r="CC481" s="59"/>
      <c r="CD481" s="59"/>
      <c r="CE481" s="59"/>
      <c r="CF481" s="59"/>
      <c r="CG481" s="59"/>
      <c r="CH481" s="59"/>
      <c r="CI481" s="59"/>
      <c r="CJ481" s="59"/>
      <c r="CK481" s="59"/>
      <c r="CL481" s="59"/>
      <c r="CM481" s="59"/>
      <c r="CN481" s="59"/>
      <c r="CO481" s="59"/>
      <c r="CP481" s="59"/>
      <c r="CQ481" s="59"/>
    </row>
    <row r="482" spans="1:95" s="2" customFormat="1" ht="14.25" customHeight="1" x14ac:dyDescent="0.2">
      <c r="A482" s="24" t="s">
        <v>173</v>
      </c>
      <c r="B482" s="23" t="s">
        <v>55</v>
      </c>
      <c r="C482" s="23" t="s">
        <v>9</v>
      </c>
      <c r="D482" s="23" t="s">
        <v>6</v>
      </c>
      <c r="E482" s="23" t="s">
        <v>469</v>
      </c>
      <c r="F482" s="23"/>
      <c r="G482" s="95">
        <f>G486+G483</f>
        <v>862.8</v>
      </c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  <c r="S482" s="59"/>
      <c r="T482" s="59"/>
      <c r="U482" s="59"/>
      <c r="V482" s="59"/>
      <c r="W482" s="59"/>
      <c r="X482" s="59"/>
      <c r="Y482" s="59"/>
      <c r="Z482" s="59"/>
      <c r="AA482" s="59"/>
      <c r="AB482" s="59"/>
      <c r="AC482" s="59"/>
      <c r="AD482" s="59"/>
      <c r="AE482" s="59"/>
      <c r="AF482" s="59"/>
      <c r="AG482" s="59"/>
      <c r="AH482" s="59"/>
      <c r="AI482" s="59"/>
      <c r="AJ482" s="59"/>
      <c r="AK482" s="59"/>
      <c r="AL482" s="59"/>
      <c r="AM482" s="59"/>
      <c r="AN482" s="59"/>
      <c r="AO482" s="59"/>
      <c r="AP482" s="59"/>
      <c r="AQ482" s="59"/>
      <c r="AR482" s="59"/>
      <c r="AS482" s="59"/>
      <c r="AT482" s="59"/>
      <c r="AU482" s="59"/>
      <c r="AV482" s="59"/>
      <c r="AW482" s="59"/>
      <c r="AX482" s="59"/>
      <c r="AY482" s="59"/>
      <c r="AZ482" s="59"/>
      <c r="BA482" s="59"/>
      <c r="BB482" s="59"/>
      <c r="BC482" s="59"/>
      <c r="BD482" s="59"/>
      <c r="BE482" s="59"/>
      <c r="BF482" s="59"/>
      <c r="BG482" s="59"/>
      <c r="BH482" s="59"/>
      <c r="BI482" s="59"/>
      <c r="BJ482" s="59"/>
      <c r="BK482" s="59"/>
      <c r="BL482" s="59"/>
      <c r="BM482" s="59"/>
      <c r="BN482" s="59"/>
      <c r="BO482" s="59"/>
      <c r="BP482" s="59"/>
      <c r="BQ482" s="59"/>
      <c r="BR482" s="59"/>
      <c r="BS482" s="59"/>
      <c r="BT482" s="59"/>
      <c r="BU482" s="59"/>
      <c r="BV482" s="59"/>
      <c r="BW482" s="59"/>
      <c r="BX482" s="59"/>
      <c r="BY482" s="59"/>
      <c r="BZ482" s="59"/>
      <c r="CA482" s="59"/>
      <c r="CB482" s="59"/>
      <c r="CC482" s="59"/>
      <c r="CD482" s="59"/>
      <c r="CE482" s="59"/>
      <c r="CF482" s="59"/>
      <c r="CG482" s="59"/>
      <c r="CH482" s="59"/>
      <c r="CI482" s="59"/>
      <c r="CJ482" s="59"/>
      <c r="CK482" s="59"/>
      <c r="CL482" s="59"/>
      <c r="CM482" s="59"/>
      <c r="CN482" s="59"/>
      <c r="CO482" s="59"/>
      <c r="CP482" s="59"/>
      <c r="CQ482" s="59"/>
    </row>
    <row r="483" spans="1:95" s="2" customFormat="1" ht="27.75" customHeight="1" x14ac:dyDescent="0.2">
      <c r="A483" s="24" t="s">
        <v>113</v>
      </c>
      <c r="B483" s="23" t="s">
        <v>55</v>
      </c>
      <c r="C483" s="23" t="s">
        <v>9</v>
      </c>
      <c r="D483" s="23" t="s">
        <v>6</v>
      </c>
      <c r="E483" s="23" t="s">
        <v>478</v>
      </c>
      <c r="F483" s="23"/>
      <c r="G483" s="95">
        <f>G484</f>
        <v>845.8</v>
      </c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  <c r="S483" s="59"/>
      <c r="T483" s="59"/>
      <c r="U483" s="59"/>
      <c r="V483" s="59"/>
      <c r="W483" s="59"/>
      <c r="X483" s="59"/>
      <c r="Y483" s="59"/>
      <c r="Z483" s="59"/>
      <c r="AA483" s="59"/>
      <c r="AB483" s="59"/>
      <c r="AC483" s="59"/>
      <c r="AD483" s="59"/>
      <c r="AE483" s="59"/>
      <c r="AF483" s="59"/>
      <c r="AG483" s="59"/>
      <c r="AH483" s="59"/>
      <c r="AI483" s="59"/>
      <c r="AJ483" s="59"/>
      <c r="AK483" s="59"/>
      <c r="AL483" s="59"/>
      <c r="AM483" s="59"/>
      <c r="AN483" s="59"/>
      <c r="AO483" s="59"/>
      <c r="AP483" s="59"/>
      <c r="AQ483" s="59"/>
      <c r="AR483" s="59"/>
      <c r="AS483" s="59"/>
      <c r="AT483" s="59"/>
      <c r="AU483" s="59"/>
      <c r="AV483" s="59"/>
      <c r="AW483" s="59"/>
      <c r="AX483" s="59"/>
      <c r="AY483" s="59"/>
      <c r="AZ483" s="59"/>
      <c r="BA483" s="59"/>
      <c r="BB483" s="59"/>
      <c r="BC483" s="59"/>
      <c r="BD483" s="59"/>
      <c r="BE483" s="59"/>
      <c r="BF483" s="59"/>
      <c r="BG483" s="59"/>
      <c r="BH483" s="59"/>
      <c r="BI483" s="59"/>
      <c r="BJ483" s="59"/>
      <c r="BK483" s="59"/>
      <c r="BL483" s="59"/>
      <c r="BM483" s="59"/>
      <c r="BN483" s="59"/>
      <c r="BO483" s="59"/>
      <c r="BP483" s="59"/>
      <c r="BQ483" s="59"/>
      <c r="BR483" s="59"/>
      <c r="BS483" s="59"/>
      <c r="BT483" s="59"/>
      <c r="BU483" s="59"/>
      <c r="BV483" s="59"/>
      <c r="BW483" s="59"/>
      <c r="BX483" s="59"/>
      <c r="BY483" s="59"/>
      <c r="BZ483" s="59"/>
      <c r="CA483" s="59"/>
      <c r="CB483" s="59"/>
      <c r="CC483" s="59"/>
      <c r="CD483" s="59"/>
      <c r="CE483" s="59"/>
      <c r="CF483" s="59"/>
      <c r="CG483" s="59"/>
      <c r="CH483" s="59"/>
      <c r="CI483" s="59"/>
      <c r="CJ483" s="59"/>
      <c r="CK483" s="59"/>
      <c r="CL483" s="59"/>
      <c r="CM483" s="59"/>
      <c r="CN483" s="59"/>
      <c r="CO483" s="59"/>
      <c r="CP483" s="59"/>
      <c r="CQ483" s="59"/>
    </row>
    <row r="484" spans="1:95" s="2" customFormat="1" ht="24" x14ac:dyDescent="0.2">
      <c r="A484" s="26" t="s">
        <v>108</v>
      </c>
      <c r="B484" s="23" t="s">
        <v>55</v>
      </c>
      <c r="C484" s="23" t="s">
        <v>9</v>
      </c>
      <c r="D484" s="23" t="s">
        <v>6</v>
      </c>
      <c r="E484" s="23" t="s">
        <v>478</v>
      </c>
      <c r="F484" s="23" t="s">
        <v>107</v>
      </c>
      <c r="G484" s="95">
        <f>G485</f>
        <v>845.8</v>
      </c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  <c r="S484" s="59"/>
      <c r="T484" s="59"/>
      <c r="U484" s="59"/>
      <c r="V484" s="59"/>
      <c r="W484" s="59"/>
      <c r="X484" s="59"/>
      <c r="Y484" s="59"/>
      <c r="Z484" s="59"/>
      <c r="AA484" s="59"/>
      <c r="AB484" s="59"/>
      <c r="AC484" s="59"/>
      <c r="AD484" s="59"/>
      <c r="AE484" s="59"/>
      <c r="AF484" s="59"/>
      <c r="AG484" s="59"/>
      <c r="AH484" s="59"/>
      <c r="AI484" s="59"/>
      <c r="AJ484" s="59"/>
      <c r="AK484" s="59"/>
      <c r="AL484" s="59"/>
      <c r="AM484" s="59"/>
      <c r="AN484" s="59"/>
      <c r="AO484" s="59"/>
      <c r="AP484" s="59"/>
      <c r="AQ484" s="59"/>
      <c r="AR484" s="59"/>
      <c r="AS484" s="59"/>
      <c r="AT484" s="59"/>
      <c r="AU484" s="59"/>
      <c r="AV484" s="59"/>
      <c r="AW484" s="59"/>
      <c r="AX484" s="59"/>
      <c r="AY484" s="59"/>
      <c r="AZ484" s="59"/>
      <c r="BA484" s="59"/>
      <c r="BB484" s="59"/>
      <c r="BC484" s="59"/>
      <c r="BD484" s="59"/>
      <c r="BE484" s="59"/>
      <c r="BF484" s="59"/>
      <c r="BG484" s="59"/>
      <c r="BH484" s="59"/>
      <c r="BI484" s="59"/>
      <c r="BJ484" s="59"/>
      <c r="BK484" s="59"/>
      <c r="BL484" s="59"/>
      <c r="BM484" s="59"/>
      <c r="BN484" s="59"/>
      <c r="BO484" s="59"/>
      <c r="BP484" s="59"/>
      <c r="BQ484" s="59"/>
      <c r="BR484" s="59"/>
      <c r="BS484" s="59"/>
      <c r="BT484" s="59"/>
      <c r="BU484" s="59"/>
      <c r="BV484" s="59"/>
      <c r="BW484" s="59"/>
      <c r="BX484" s="59"/>
      <c r="BY484" s="59"/>
      <c r="BZ484" s="59"/>
      <c r="CA484" s="59"/>
      <c r="CB484" s="59"/>
      <c r="CC484" s="59"/>
      <c r="CD484" s="59"/>
      <c r="CE484" s="59"/>
      <c r="CF484" s="59"/>
      <c r="CG484" s="59"/>
      <c r="CH484" s="59"/>
      <c r="CI484" s="59"/>
      <c r="CJ484" s="59"/>
      <c r="CK484" s="59"/>
      <c r="CL484" s="59"/>
      <c r="CM484" s="59"/>
      <c r="CN484" s="59"/>
      <c r="CO484" s="59"/>
      <c r="CP484" s="59"/>
      <c r="CQ484" s="59"/>
    </row>
    <row r="485" spans="1:95" s="2" customFormat="1" ht="15.75" customHeight="1" x14ac:dyDescent="0.2">
      <c r="A485" s="24" t="s">
        <v>357</v>
      </c>
      <c r="B485" s="23" t="s">
        <v>55</v>
      </c>
      <c r="C485" s="23" t="s">
        <v>9</v>
      </c>
      <c r="D485" s="23" t="s">
        <v>6</v>
      </c>
      <c r="E485" s="23" t="s">
        <v>478</v>
      </c>
      <c r="F485" s="23" t="s">
        <v>356</v>
      </c>
      <c r="G485" s="95">
        <v>845.8</v>
      </c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  <c r="S485" s="59"/>
      <c r="T485" s="59"/>
      <c r="U485" s="59"/>
      <c r="V485" s="59"/>
      <c r="W485" s="59"/>
      <c r="X485" s="59"/>
      <c r="Y485" s="59"/>
      <c r="Z485" s="59"/>
      <c r="AA485" s="59"/>
      <c r="AB485" s="59"/>
      <c r="AC485" s="59"/>
      <c r="AD485" s="59"/>
      <c r="AE485" s="59"/>
      <c r="AF485" s="59"/>
      <c r="AG485" s="59"/>
      <c r="AH485" s="59"/>
      <c r="AI485" s="59"/>
      <c r="AJ485" s="59"/>
      <c r="AK485" s="59"/>
      <c r="AL485" s="59"/>
      <c r="AM485" s="59"/>
      <c r="AN485" s="59"/>
      <c r="AO485" s="59"/>
      <c r="AP485" s="59"/>
      <c r="AQ485" s="59"/>
      <c r="AR485" s="59"/>
      <c r="AS485" s="59"/>
      <c r="AT485" s="59"/>
      <c r="AU485" s="59"/>
      <c r="AV485" s="59"/>
      <c r="AW485" s="59"/>
      <c r="AX485" s="59"/>
      <c r="AY485" s="59"/>
      <c r="AZ485" s="59"/>
      <c r="BA485" s="59"/>
      <c r="BB485" s="59"/>
      <c r="BC485" s="59"/>
      <c r="BD485" s="59"/>
      <c r="BE485" s="59"/>
      <c r="BF485" s="59"/>
      <c r="BG485" s="59"/>
      <c r="BH485" s="59"/>
      <c r="BI485" s="59"/>
      <c r="BJ485" s="59"/>
      <c r="BK485" s="59"/>
      <c r="BL485" s="59"/>
      <c r="BM485" s="59"/>
      <c r="BN485" s="59"/>
      <c r="BO485" s="59"/>
      <c r="BP485" s="59"/>
      <c r="BQ485" s="59"/>
      <c r="BR485" s="59"/>
      <c r="BS485" s="59"/>
      <c r="BT485" s="59"/>
      <c r="BU485" s="59"/>
      <c r="BV485" s="59"/>
      <c r="BW485" s="59"/>
      <c r="BX485" s="59"/>
      <c r="BY485" s="59"/>
      <c r="BZ485" s="59"/>
      <c r="CA485" s="59"/>
      <c r="CB485" s="59"/>
      <c r="CC485" s="59"/>
      <c r="CD485" s="59"/>
      <c r="CE485" s="59"/>
      <c r="CF485" s="59"/>
      <c r="CG485" s="59"/>
      <c r="CH485" s="59"/>
      <c r="CI485" s="59"/>
      <c r="CJ485" s="59"/>
      <c r="CK485" s="59"/>
      <c r="CL485" s="59"/>
      <c r="CM485" s="59"/>
      <c r="CN485" s="59"/>
      <c r="CO485" s="59"/>
      <c r="CP485" s="59"/>
      <c r="CQ485" s="59"/>
    </row>
    <row r="486" spans="1:95" s="2" customFormat="1" ht="24" x14ac:dyDescent="0.2">
      <c r="A486" s="24" t="s">
        <v>109</v>
      </c>
      <c r="B486" s="23" t="s">
        <v>55</v>
      </c>
      <c r="C486" s="23" t="s">
        <v>9</v>
      </c>
      <c r="D486" s="23" t="s">
        <v>6</v>
      </c>
      <c r="E486" s="23" t="s">
        <v>481</v>
      </c>
      <c r="F486" s="23"/>
      <c r="G486" s="95">
        <f>G487</f>
        <v>17</v>
      </c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  <c r="S486" s="59"/>
      <c r="T486" s="59"/>
      <c r="U486" s="59"/>
      <c r="V486" s="59"/>
      <c r="W486" s="59"/>
      <c r="X486" s="59"/>
      <c r="Y486" s="59"/>
      <c r="Z486" s="59"/>
      <c r="AA486" s="59"/>
      <c r="AB486" s="59"/>
      <c r="AC486" s="59"/>
      <c r="AD486" s="59"/>
      <c r="AE486" s="59"/>
      <c r="AF486" s="59"/>
      <c r="AG486" s="59"/>
      <c r="AH486" s="59"/>
      <c r="AI486" s="59"/>
      <c r="AJ486" s="59"/>
      <c r="AK486" s="59"/>
      <c r="AL486" s="59"/>
      <c r="AM486" s="59"/>
      <c r="AN486" s="59"/>
      <c r="AO486" s="59"/>
      <c r="AP486" s="59"/>
      <c r="AQ486" s="59"/>
      <c r="AR486" s="59"/>
      <c r="AS486" s="59"/>
      <c r="AT486" s="59"/>
      <c r="AU486" s="59"/>
      <c r="AV486" s="59"/>
      <c r="AW486" s="59"/>
      <c r="AX486" s="59"/>
      <c r="AY486" s="59"/>
      <c r="AZ486" s="59"/>
      <c r="BA486" s="59"/>
      <c r="BB486" s="59"/>
      <c r="BC486" s="59"/>
      <c r="BD486" s="59"/>
      <c r="BE486" s="59"/>
      <c r="BF486" s="59"/>
      <c r="BG486" s="59"/>
      <c r="BH486" s="59"/>
      <c r="BI486" s="59"/>
      <c r="BJ486" s="59"/>
      <c r="BK486" s="59"/>
      <c r="BL486" s="59"/>
      <c r="BM486" s="59"/>
      <c r="BN486" s="59"/>
      <c r="BO486" s="59"/>
      <c r="BP486" s="59"/>
      <c r="BQ486" s="59"/>
      <c r="BR486" s="59"/>
      <c r="BS486" s="59"/>
      <c r="BT486" s="59"/>
      <c r="BU486" s="59"/>
      <c r="BV486" s="59"/>
      <c r="BW486" s="59"/>
      <c r="BX486" s="59"/>
      <c r="BY486" s="59"/>
      <c r="BZ486" s="59"/>
      <c r="CA486" s="59"/>
      <c r="CB486" s="59"/>
      <c r="CC486" s="59"/>
      <c r="CD486" s="59"/>
      <c r="CE486" s="59"/>
      <c r="CF486" s="59"/>
      <c r="CG486" s="59"/>
      <c r="CH486" s="59"/>
      <c r="CI486" s="59"/>
      <c r="CJ486" s="59"/>
      <c r="CK486" s="59"/>
      <c r="CL486" s="59"/>
      <c r="CM486" s="59"/>
      <c r="CN486" s="59"/>
      <c r="CO486" s="59"/>
      <c r="CP486" s="59"/>
      <c r="CQ486" s="59"/>
    </row>
    <row r="487" spans="1:95" s="2" customFormat="1" ht="24" x14ac:dyDescent="0.2">
      <c r="A487" s="26" t="s">
        <v>108</v>
      </c>
      <c r="B487" s="23" t="s">
        <v>55</v>
      </c>
      <c r="C487" s="23" t="s">
        <v>9</v>
      </c>
      <c r="D487" s="23" t="s">
        <v>6</v>
      </c>
      <c r="E487" s="23" t="s">
        <v>481</v>
      </c>
      <c r="F487" s="23" t="s">
        <v>107</v>
      </c>
      <c r="G487" s="95">
        <f>G488</f>
        <v>17</v>
      </c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  <c r="S487" s="59"/>
      <c r="T487" s="59"/>
      <c r="U487" s="59"/>
      <c r="V487" s="59"/>
      <c r="W487" s="59"/>
      <c r="X487" s="59"/>
      <c r="Y487" s="59"/>
      <c r="Z487" s="59"/>
      <c r="AA487" s="59"/>
      <c r="AB487" s="59"/>
      <c r="AC487" s="59"/>
      <c r="AD487" s="59"/>
      <c r="AE487" s="59"/>
      <c r="AF487" s="59"/>
      <c r="AG487" s="59"/>
      <c r="AH487" s="59"/>
      <c r="AI487" s="59"/>
      <c r="AJ487" s="59"/>
      <c r="AK487" s="59"/>
      <c r="AL487" s="59"/>
      <c r="AM487" s="59"/>
      <c r="AN487" s="59"/>
      <c r="AO487" s="59"/>
      <c r="AP487" s="59"/>
      <c r="AQ487" s="59"/>
      <c r="AR487" s="59"/>
      <c r="AS487" s="59"/>
      <c r="AT487" s="59"/>
      <c r="AU487" s="59"/>
      <c r="AV487" s="59"/>
      <c r="AW487" s="59"/>
      <c r="AX487" s="59"/>
      <c r="AY487" s="59"/>
      <c r="AZ487" s="59"/>
      <c r="BA487" s="59"/>
      <c r="BB487" s="59"/>
      <c r="BC487" s="59"/>
      <c r="BD487" s="59"/>
      <c r="BE487" s="59"/>
      <c r="BF487" s="59"/>
      <c r="BG487" s="59"/>
      <c r="BH487" s="59"/>
      <c r="BI487" s="59"/>
      <c r="BJ487" s="59"/>
      <c r="BK487" s="59"/>
      <c r="BL487" s="59"/>
      <c r="BM487" s="59"/>
      <c r="BN487" s="59"/>
      <c r="BO487" s="59"/>
      <c r="BP487" s="59"/>
      <c r="BQ487" s="59"/>
      <c r="BR487" s="59"/>
      <c r="BS487" s="59"/>
      <c r="BT487" s="59"/>
      <c r="BU487" s="59"/>
      <c r="BV487" s="59"/>
      <c r="BW487" s="59"/>
      <c r="BX487" s="59"/>
      <c r="BY487" s="59"/>
      <c r="BZ487" s="59"/>
      <c r="CA487" s="59"/>
      <c r="CB487" s="59"/>
      <c r="CC487" s="59"/>
      <c r="CD487" s="59"/>
      <c r="CE487" s="59"/>
      <c r="CF487" s="59"/>
      <c r="CG487" s="59"/>
      <c r="CH487" s="59"/>
      <c r="CI487" s="59"/>
      <c r="CJ487" s="59"/>
      <c r="CK487" s="59"/>
      <c r="CL487" s="59"/>
      <c r="CM487" s="59"/>
      <c r="CN487" s="59"/>
      <c r="CO487" s="59"/>
      <c r="CP487" s="59"/>
      <c r="CQ487" s="59"/>
    </row>
    <row r="488" spans="1:95" s="2" customFormat="1" ht="15" customHeight="1" x14ac:dyDescent="0.2">
      <c r="A488" s="24" t="s">
        <v>357</v>
      </c>
      <c r="B488" s="23" t="s">
        <v>55</v>
      </c>
      <c r="C488" s="23" t="s">
        <v>9</v>
      </c>
      <c r="D488" s="23" t="s">
        <v>6</v>
      </c>
      <c r="E488" s="23" t="s">
        <v>481</v>
      </c>
      <c r="F488" s="23" t="s">
        <v>356</v>
      </c>
      <c r="G488" s="95">
        <v>17</v>
      </c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  <c r="S488" s="59"/>
      <c r="T488" s="59"/>
      <c r="U488" s="59"/>
      <c r="V488" s="59"/>
      <c r="W488" s="59"/>
      <c r="X488" s="59"/>
      <c r="Y488" s="59"/>
      <c r="Z488" s="59"/>
      <c r="AA488" s="59"/>
      <c r="AB488" s="59"/>
      <c r="AC488" s="59"/>
      <c r="AD488" s="59"/>
      <c r="AE488" s="59"/>
      <c r="AF488" s="59"/>
      <c r="AG488" s="59"/>
      <c r="AH488" s="59"/>
      <c r="AI488" s="59"/>
      <c r="AJ488" s="59"/>
      <c r="AK488" s="59"/>
      <c r="AL488" s="59"/>
      <c r="AM488" s="59"/>
      <c r="AN488" s="59"/>
      <c r="AO488" s="59"/>
      <c r="AP488" s="59"/>
      <c r="AQ488" s="59"/>
      <c r="AR488" s="59"/>
      <c r="AS488" s="59"/>
      <c r="AT488" s="59"/>
      <c r="AU488" s="59"/>
      <c r="AV488" s="59"/>
      <c r="AW488" s="59"/>
      <c r="AX488" s="59"/>
      <c r="AY488" s="59"/>
      <c r="AZ488" s="59"/>
      <c r="BA488" s="59"/>
      <c r="BB488" s="59"/>
      <c r="BC488" s="59"/>
      <c r="BD488" s="59"/>
      <c r="BE488" s="59"/>
      <c r="BF488" s="59"/>
      <c r="BG488" s="59"/>
      <c r="BH488" s="59"/>
      <c r="BI488" s="59"/>
      <c r="BJ488" s="59"/>
      <c r="BK488" s="59"/>
      <c r="BL488" s="59"/>
      <c r="BM488" s="59"/>
      <c r="BN488" s="59"/>
      <c r="BO488" s="59"/>
      <c r="BP488" s="59"/>
      <c r="BQ488" s="59"/>
      <c r="BR488" s="59"/>
      <c r="BS488" s="59"/>
      <c r="BT488" s="59"/>
      <c r="BU488" s="59"/>
      <c r="BV488" s="59"/>
      <c r="BW488" s="59"/>
      <c r="BX488" s="59"/>
      <c r="BY488" s="59"/>
      <c r="BZ488" s="59"/>
      <c r="CA488" s="59"/>
      <c r="CB488" s="59"/>
      <c r="CC488" s="59"/>
      <c r="CD488" s="59"/>
      <c r="CE488" s="59"/>
      <c r="CF488" s="59"/>
      <c r="CG488" s="59"/>
      <c r="CH488" s="59"/>
      <c r="CI488" s="59"/>
      <c r="CJ488" s="59"/>
      <c r="CK488" s="59"/>
      <c r="CL488" s="59"/>
      <c r="CM488" s="59"/>
      <c r="CN488" s="59"/>
      <c r="CO488" s="59"/>
      <c r="CP488" s="59"/>
      <c r="CQ488" s="59"/>
    </row>
    <row r="489" spans="1:95" s="2" customFormat="1" ht="24" hidden="1" x14ac:dyDescent="0.2">
      <c r="A489" s="24" t="s">
        <v>208</v>
      </c>
      <c r="B489" s="23" t="s">
        <v>55</v>
      </c>
      <c r="C489" s="23" t="s">
        <v>9</v>
      </c>
      <c r="D489" s="23" t="s">
        <v>6</v>
      </c>
      <c r="E489" s="23" t="s">
        <v>251</v>
      </c>
      <c r="F489" s="23"/>
      <c r="G489" s="95">
        <f>G490</f>
        <v>0</v>
      </c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  <c r="S489" s="59"/>
      <c r="T489" s="59"/>
      <c r="U489" s="59"/>
      <c r="V489" s="59"/>
      <c r="W489" s="59"/>
      <c r="X489" s="59"/>
      <c r="Y489" s="59"/>
      <c r="Z489" s="59"/>
      <c r="AA489" s="59"/>
      <c r="AB489" s="59"/>
      <c r="AC489" s="59"/>
      <c r="AD489" s="59"/>
      <c r="AE489" s="59"/>
      <c r="AF489" s="59"/>
      <c r="AG489" s="59"/>
      <c r="AH489" s="59"/>
      <c r="AI489" s="59"/>
      <c r="AJ489" s="59"/>
      <c r="AK489" s="59"/>
      <c r="AL489" s="59"/>
      <c r="AM489" s="59"/>
      <c r="AN489" s="59"/>
      <c r="AO489" s="59"/>
      <c r="AP489" s="59"/>
      <c r="AQ489" s="59"/>
      <c r="AR489" s="59"/>
      <c r="AS489" s="59"/>
      <c r="AT489" s="59"/>
      <c r="AU489" s="59"/>
      <c r="AV489" s="59"/>
      <c r="AW489" s="59"/>
      <c r="AX489" s="59"/>
      <c r="AY489" s="59"/>
      <c r="AZ489" s="59"/>
      <c r="BA489" s="59"/>
      <c r="BB489" s="59"/>
      <c r="BC489" s="59"/>
      <c r="BD489" s="59"/>
      <c r="BE489" s="59"/>
      <c r="BF489" s="59"/>
      <c r="BG489" s="59"/>
      <c r="BH489" s="59"/>
      <c r="BI489" s="59"/>
      <c r="BJ489" s="59"/>
      <c r="BK489" s="59"/>
      <c r="BL489" s="59"/>
      <c r="BM489" s="59"/>
      <c r="BN489" s="59"/>
      <c r="BO489" s="59"/>
      <c r="BP489" s="59"/>
      <c r="BQ489" s="59"/>
      <c r="BR489" s="59"/>
      <c r="BS489" s="59"/>
      <c r="BT489" s="59"/>
      <c r="BU489" s="59"/>
      <c r="BV489" s="59"/>
      <c r="BW489" s="59"/>
      <c r="BX489" s="59"/>
      <c r="BY489" s="59"/>
      <c r="BZ489" s="59"/>
      <c r="CA489" s="59"/>
      <c r="CB489" s="59"/>
      <c r="CC489" s="59"/>
      <c r="CD489" s="59"/>
      <c r="CE489" s="59"/>
      <c r="CF489" s="59"/>
      <c r="CG489" s="59"/>
      <c r="CH489" s="59"/>
      <c r="CI489" s="59"/>
      <c r="CJ489" s="59"/>
      <c r="CK489" s="59"/>
      <c r="CL489" s="59"/>
      <c r="CM489" s="59"/>
      <c r="CN489" s="59"/>
      <c r="CO489" s="59"/>
      <c r="CP489" s="59"/>
      <c r="CQ489" s="59"/>
    </row>
    <row r="490" spans="1:95" s="2" customFormat="1" ht="15" hidden="1" customHeight="1" x14ac:dyDescent="0.2">
      <c r="A490" s="24" t="s">
        <v>417</v>
      </c>
      <c r="B490" s="23" t="s">
        <v>55</v>
      </c>
      <c r="C490" s="23" t="s">
        <v>9</v>
      </c>
      <c r="D490" s="23" t="s">
        <v>6</v>
      </c>
      <c r="E490" s="23" t="s">
        <v>311</v>
      </c>
      <c r="F490" s="23"/>
      <c r="G490" s="95">
        <f>G494+G491</f>
        <v>0</v>
      </c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  <c r="S490" s="59"/>
      <c r="T490" s="59"/>
      <c r="U490" s="59"/>
      <c r="V490" s="59"/>
      <c r="W490" s="59"/>
      <c r="X490" s="59"/>
      <c r="Y490" s="59"/>
      <c r="Z490" s="59"/>
      <c r="AA490" s="59"/>
      <c r="AB490" s="59"/>
      <c r="AC490" s="59"/>
      <c r="AD490" s="59"/>
      <c r="AE490" s="59"/>
      <c r="AF490" s="59"/>
      <c r="AG490" s="59"/>
      <c r="AH490" s="59"/>
      <c r="AI490" s="59"/>
      <c r="AJ490" s="59"/>
      <c r="AK490" s="59"/>
      <c r="AL490" s="59"/>
      <c r="AM490" s="59"/>
      <c r="AN490" s="59"/>
      <c r="AO490" s="59"/>
      <c r="AP490" s="59"/>
      <c r="AQ490" s="59"/>
      <c r="AR490" s="59"/>
      <c r="AS490" s="59"/>
      <c r="AT490" s="59"/>
      <c r="AU490" s="59"/>
      <c r="AV490" s="59"/>
      <c r="AW490" s="59"/>
      <c r="AX490" s="59"/>
      <c r="AY490" s="59"/>
      <c r="AZ490" s="59"/>
      <c r="BA490" s="59"/>
      <c r="BB490" s="59"/>
      <c r="BC490" s="59"/>
      <c r="BD490" s="59"/>
      <c r="BE490" s="59"/>
      <c r="BF490" s="59"/>
      <c r="BG490" s="59"/>
      <c r="BH490" s="59"/>
      <c r="BI490" s="59"/>
      <c r="BJ490" s="59"/>
      <c r="BK490" s="59"/>
      <c r="BL490" s="59"/>
      <c r="BM490" s="59"/>
      <c r="BN490" s="59"/>
      <c r="BO490" s="59"/>
      <c r="BP490" s="59"/>
      <c r="BQ490" s="59"/>
      <c r="BR490" s="59"/>
      <c r="BS490" s="59"/>
      <c r="BT490" s="59"/>
      <c r="BU490" s="59"/>
      <c r="BV490" s="59"/>
      <c r="BW490" s="59"/>
      <c r="BX490" s="59"/>
      <c r="BY490" s="59"/>
      <c r="BZ490" s="59"/>
      <c r="CA490" s="59"/>
      <c r="CB490" s="59"/>
      <c r="CC490" s="59"/>
      <c r="CD490" s="59"/>
      <c r="CE490" s="59"/>
      <c r="CF490" s="59"/>
      <c r="CG490" s="59"/>
      <c r="CH490" s="59"/>
      <c r="CI490" s="59"/>
      <c r="CJ490" s="59"/>
      <c r="CK490" s="59"/>
      <c r="CL490" s="59"/>
      <c r="CM490" s="59"/>
      <c r="CN490" s="59"/>
      <c r="CO490" s="59"/>
      <c r="CP490" s="59"/>
      <c r="CQ490" s="59"/>
    </row>
    <row r="491" spans="1:95" s="2" customFormat="1" ht="15" hidden="1" customHeight="1" x14ac:dyDescent="0.2">
      <c r="A491" s="24" t="s">
        <v>392</v>
      </c>
      <c r="B491" s="23" t="s">
        <v>55</v>
      </c>
      <c r="C491" s="23" t="s">
        <v>9</v>
      </c>
      <c r="D491" s="23" t="s">
        <v>6</v>
      </c>
      <c r="E491" s="23" t="s">
        <v>391</v>
      </c>
      <c r="F491" s="23"/>
      <c r="G491" s="95">
        <f>G492</f>
        <v>0</v>
      </c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  <c r="S491" s="59"/>
      <c r="T491" s="59"/>
      <c r="U491" s="59"/>
      <c r="V491" s="59"/>
      <c r="W491" s="59"/>
      <c r="X491" s="59"/>
      <c r="Y491" s="59"/>
      <c r="Z491" s="59"/>
      <c r="AA491" s="59"/>
      <c r="AB491" s="59"/>
      <c r="AC491" s="59"/>
      <c r="AD491" s="59"/>
      <c r="AE491" s="59"/>
      <c r="AF491" s="59"/>
      <c r="AG491" s="59"/>
      <c r="AH491" s="59"/>
      <c r="AI491" s="59"/>
      <c r="AJ491" s="59"/>
      <c r="AK491" s="59"/>
      <c r="AL491" s="59"/>
      <c r="AM491" s="59"/>
      <c r="AN491" s="59"/>
      <c r="AO491" s="59"/>
      <c r="AP491" s="59"/>
      <c r="AQ491" s="59"/>
      <c r="AR491" s="59"/>
      <c r="AS491" s="59"/>
      <c r="AT491" s="59"/>
      <c r="AU491" s="59"/>
      <c r="AV491" s="59"/>
      <c r="AW491" s="59"/>
      <c r="AX491" s="59"/>
      <c r="AY491" s="59"/>
      <c r="AZ491" s="59"/>
      <c r="BA491" s="59"/>
      <c r="BB491" s="59"/>
      <c r="BC491" s="59"/>
      <c r="BD491" s="59"/>
      <c r="BE491" s="59"/>
      <c r="BF491" s="59"/>
      <c r="BG491" s="59"/>
      <c r="BH491" s="59"/>
      <c r="BI491" s="59"/>
      <c r="BJ491" s="59"/>
      <c r="BK491" s="59"/>
      <c r="BL491" s="59"/>
      <c r="BM491" s="59"/>
      <c r="BN491" s="59"/>
      <c r="BO491" s="59"/>
      <c r="BP491" s="59"/>
      <c r="BQ491" s="59"/>
      <c r="BR491" s="59"/>
      <c r="BS491" s="59"/>
      <c r="BT491" s="59"/>
      <c r="BU491" s="59"/>
      <c r="BV491" s="59"/>
      <c r="BW491" s="59"/>
      <c r="BX491" s="59"/>
      <c r="BY491" s="59"/>
      <c r="BZ491" s="59"/>
      <c r="CA491" s="59"/>
      <c r="CB491" s="59"/>
      <c r="CC491" s="59"/>
      <c r="CD491" s="59"/>
      <c r="CE491" s="59"/>
      <c r="CF491" s="59"/>
      <c r="CG491" s="59"/>
      <c r="CH491" s="59"/>
      <c r="CI491" s="59"/>
      <c r="CJ491" s="59"/>
      <c r="CK491" s="59"/>
      <c r="CL491" s="59"/>
      <c r="CM491" s="59"/>
      <c r="CN491" s="59"/>
      <c r="CO491" s="59"/>
      <c r="CP491" s="59"/>
      <c r="CQ491" s="59"/>
    </row>
    <row r="492" spans="1:95" s="2" customFormat="1" ht="15" hidden="1" customHeight="1" x14ac:dyDescent="0.2">
      <c r="A492" s="72" t="s">
        <v>108</v>
      </c>
      <c r="B492" s="23" t="s">
        <v>55</v>
      </c>
      <c r="C492" s="23" t="s">
        <v>9</v>
      </c>
      <c r="D492" s="23" t="s">
        <v>6</v>
      </c>
      <c r="E492" s="23" t="s">
        <v>391</v>
      </c>
      <c r="F492" s="23" t="s">
        <v>107</v>
      </c>
      <c r="G492" s="95">
        <f>G493</f>
        <v>0</v>
      </c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  <c r="S492" s="59"/>
      <c r="T492" s="59"/>
      <c r="U492" s="59"/>
      <c r="V492" s="59"/>
      <c r="W492" s="59"/>
      <c r="X492" s="59"/>
      <c r="Y492" s="59"/>
      <c r="Z492" s="59"/>
      <c r="AA492" s="59"/>
      <c r="AB492" s="59"/>
      <c r="AC492" s="59"/>
      <c r="AD492" s="59"/>
      <c r="AE492" s="59"/>
      <c r="AF492" s="59"/>
      <c r="AG492" s="59"/>
      <c r="AH492" s="59"/>
      <c r="AI492" s="59"/>
      <c r="AJ492" s="59"/>
      <c r="AK492" s="59"/>
      <c r="AL492" s="59"/>
      <c r="AM492" s="59"/>
      <c r="AN492" s="59"/>
      <c r="AO492" s="59"/>
      <c r="AP492" s="59"/>
      <c r="AQ492" s="59"/>
      <c r="AR492" s="59"/>
      <c r="AS492" s="59"/>
      <c r="AT492" s="59"/>
      <c r="AU492" s="59"/>
      <c r="AV492" s="59"/>
      <c r="AW492" s="59"/>
      <c r="AX492" s="59"/>
      <c r="AY492" s="59"/>
      <c r="AZ492" s="59"/>
      <c r="BA492" s="59"/>
      <c r="BB492" s="59"/>
      <c r="BC492" s="59"/>
      <c r="BD492" s="59"/>
      <c r="BE492" s="59"/>
      <c r="BF492" s="59"/>
      <c r="BG492" s="59"/>
      <c r="BH492" s="59"/>
      <c r="BI492" s="59"/>
      <c r="BJ492" s="59"/>
      <c r="BK492" s="59"/>
      <c r="BL492" s="59"/>
      <c r="BM492" s="59"/>
      <c r="BN492" s="59"/>
      <c r="BO492" s="59"/>
      <c r="BP492" s="59"/>
      <c r="BQ492" s="59"/>
      <c r="BR492" s="59"/>
      <c r="BS492" s="59"/>
      <c r="BT492" s="59"/>
      <c r="BU492" s="59"/>
      <c r="BV492" s="59"/>
      <c r="BW492" s="59"/>
      <c r="BX492" s="59"/>
      <c r="BY492" s="59"/>
      <c r="BZ492" s="59"/>
      <c r="CA492" s="59"/>
      <c r="CB492" s="59"/>
      <c r="CC492" s="59"/>
      <c r="CD492" s="59"/>
      <c r="CE492" s="59"/>
      <c r="CF492" s="59"/>
      <c r="CG492" s="59"/>
      <c r="CH492" s="59"/>
      <c r="CI492" s="59"/>
      <c r="CJ492" s="59"/>
      <c r="CK492" s="59"/>
      <c r="CL492" s="59"/>
      <c r="CM492" s="59"/>
      <c r="CN492" s="59"/>
      <c r="CO492" s="59"/>
      <c r="CP492" s="59"/>
      <c r="CQ492" s="59"/>
    </row>
    <row r="493" spans="1:95" s="2" customFormat="1" ht="15" hidden="1" customHeight="1" x14ac:dyDescent="0.2">
      <c r="A493" s="24" t="s">
        <v>357</v>
      </c>
      <c r="B493" s="23" t="s">
        <v>55</v>
      </c>
      <c r="C493" s="23" t="s">
        <v>9</v>
      </c>
      <c r="D493" s="23" t="s">
        <v>6</v>
      </c>
      <c r="E493" s="23" t="s">
        <v>391</v>
      </c>
      <c r="F493" s="23" t="s">
        <v>356</v>
      </c>
      <c r="G493" s="95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  <c r="S493" s="59"/>
      <c r="T493" s="59"/>
      <c r="U493" s="59"/>
      <c r="V493" s="59"/>
      <c r="W493" s="59"/>
      <c r="X493" s="59"/>
      <c r="Y493" s="59"/>
      <c r="Z493" s="59"/>
      <c r="AA493" s="59"/>
      <c r="AB493" s="59"/>
      <c r="AC493" s="59"/>
      <c r="AD493" s="59"/>
      <c r="AE493" s="59"/>
      <c r="AF493" s="59"/>
      <c r="AG493" s="59"/>
      <c r="AH493" s="59"/>
      <c r="AI493" s="59"/>
      <c r="AJ493" s="59"/>
      <c r="AK493" s="59"/>
      <c r="AL493" s="59"/>
      <c r="AM493" s="59"/>
      <c r="AN493" s="59"/>
      <c r="AO493" s="59"/>
      <c r="AP493" s="59"/>
      <c r="AQ493" s="59"/>
      <c r="AR493" s="59"/>
      <c r="AS493" s="59"/>
      <c r="AT493" s="59"/>
      <c r="AU493" s="59"/>
      <c r="AV493" s="59"/>
      <c r="AW493" s="59"/>
      <c r="AX493" s="59"/>
      <c r="AY493" s="59"/>
      <c r="AZ493" s="59"/>
      <c r="BA493" s="59"/>
      <c r="BB493" s="59"/>
      <c r="BC493" s="59"/>
      <c r="BD493" s="59"/>
      <c r="BE493" s="59"/>
      <c r="BF493" s="59"/>
      <c r="BG493" s="59"/>
      <c r="BH493" s="59"/>
      <c r="BI493" s="59"/>
      <c r="BJ493" s="59"/>
      <c r="BK493" s="59"/>
      <c r="BL493" s="59"/>
      <c r="BM493" s="59"/>
      <c r="BN493" s="59"/>
      <c r="BO493" s="59"/>
      <c r="BP493" s="59"/>
      <c r="BQ493" s="59"/>
      <c r="BR493" s="59"/>
      <c r="BS493" s="59"/>
      <c r="BT493" s="59"/>
      <c r="BU493" s="59"/>
      <c r="BV493" s="59"/>
      <c r="BW493" s="59"/>
      <c r="BX493" s="59"/>
      <c r="BY493" s="59"/>
      <c r="BZ493" s="59"/>
      <c r="CA493" s="59"/>
      <c r="CB493" s="59"/>
      <c r="CC493" s="59"/>
      <c r="CD493" s="59"/>
      <c r="CE493" s="59"/>
      <c r="CF493" s="59"/>
      <c r="CG493" s="59"/>
      <c r="CH493" s="59"/>
      <c r="CI493" s="59"/>
      <c r="CJ493" s="59"/>
      <c r="CK493" s="59"/>
      <c r="CL493" s="59"/>
      <c r="CM493" s="59"/>
      <c r="CN493" s="59"/>
      <c r="CO493" s="59"/>
      <c r="CP493" s="59"/>
      <c r="CQ493" s="59"/>
    </row>
    <row r="494" spans="1:95" s="2" customFormat="1" ht="15" hidden="1" customHeight="1" x14ac:dyDescent="0.2">
      <c r="A494" s="24" t="s">
        <v>345</v>
      </c>
      <c r="B494" s="23" t="s">
        <v>55</v>
      </c>
      <c r="C494" s="23" t="s">
        <v>9</v>
      </c>
      <c r="D494" s="23" t="s">
        <v>6</v>
      </c>
      <c r="E494" s="23" t="s">
        <v>344</v>
      </c>
      <c r="F494" s="23"/>
      <c r="G494" s="95">
        <f>G495</f>
        <v>0</v>
      </c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59"/>
      <c r="T494" s="59"/>
      <c r="U494" s="59"/>
      <c r="V494" s="59"/>
      <c r="W494" s="59"/>
      <c r="X494" s="59"/>
      <c r="Y494" s="59"/>
      <c r="Z494" s="59"/>
      <c r="AA494" s="59"/>
      <c r="AB494" s="59"/>
      <c r="AC494" s="59"/>
      <c r="AD494" s="59"/>
      <c r="AE494" s="59"/>
      <c r="AF494" s="59"/>
      <c r="AG494" s="59"/>
      <c r="AH494" s="59"/>
      <c r="AI494" s="59"/>
      <c r="AJ494" s="59"/>
      <c r="AK494" s="59"/>
      <c r="AL494" s="59"/>
      <c r="AM494" s="59"/>
      <c r="AN494" s="59"/>
      <c r="AO494" s="59"/>
      <c r="AP494" s="59"/>
      <c r="AQ494" s="59"/>
      <c r="AR494" s="59"/>
      <c r="AS494" s="59"/>
      <c r="AT494" s="59"/>
      <c r="AU494" s="59"/>
      <c r="AV494" s="59"/>
      <c r="AW494" s="59"/>
      <c r="AX494" s="59"/>
      <c r="AY494" s="59"/>
      <c r="AZ494" s="59"/>
      <c r="BA494" s="59"/>
      <c r="BB494" s="59"/>
      <c r="BC494" s="59"/>
      <c r="BD494" s="59"/>
      <c r="BE494" s="59"/>
      <c r="BF494" s="59"/>
      <c r="BG494" s="59"/>
      <c r="BH494" s="59"/>
      <c r="BI494" s="59"/>
      <c r="BJ494" s="59"/>
      <c r="BK494" s="59"/>
      <c r="BL494" s="59"/>
      <c r="BM494" s="59"/>
      <c r="BN494" s="59"/>
      <c r="BO494" s="59"/>
      <c r="BP494" s="59"/>
      <c r="BQ494" s="59"/>
      <c r="BR494" s="59"/>
      <c r="BS494" s="59"/>
      <c r="BT494" s="59"/>
      <c r="BU494" s="59"/>
      <c r="BV494" s="59"/>
      <c r="BW494" s="59"/>
      <c r="BX494" s="59"/>
      <c r="BY494" s="59"/>
      <c r="BZ494" s="59"/>
      <c r="CA494" s="59"/>
      <c r="CB494" s="59"/>
      <c r="CC494" s="59"/>
      <c r="CD494" s="59"/>
      <c r="CE494" s="59"/>
      <c r="CF494" s="59"/>
      <c r="CG494" s="59"/>
      <c r="CH494" s="59"/>
      <c r="CI494" s="59"/>
      <c r="CJ494" s="59"/>
      <c r="CK494" s="59"/>
      <c r="CL494" s="59"/>
      <c r="CM494" s="59"/>
      <c r="CN494" s="59"/>
      <c r="CO494" s="59"/>
      <c r="CP494" s="59"/>
      <c r="CQ494" s="59"/>
    </row>
    <row r="495" spans="1:95" s="2" customFormat="1" ht="15" hidden="1" customHeight="1" x14ac:dyDescent="0.2">
      <c r="A495" s="72" t="s">
        <v>108</v>
      </c>
      <c r="B495" s="23" t="s">
        <v>55</v>
      </c>
      <c r="C495" s="23" t="s">
        <v>9</v>
      </c>
      <c r="D495" s="23" t="s">
        <v>6</v>
      </c>
      <c r="E495" s="23" t="s">
        <v>344</v>
      </c>
      <c r="F495" s="23" t="s">
        <v>107</v>
      </c>
      <c r="G495" s="95">
        <f>G496</f>
        <v>0</v>
      </c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59"/>
      <c r="V495" s="59"/>
      <c r="W495" s="59"/>
      <c r="X495" s="59"/>
      <c r="Y495" s="59"/>
      <c r="Z495" s="59"/>
      <c r="AA495" s="59"/>
      <c r="AB495" s="59"/>
      <c r="AC495" s="59"/>
      <c r="AD495" s="59"/>
      <c r="AE495" s="59"/>
      <c r="AF495" s="59"/>
      <c r="AG495" s="59"/>
      <c r="AH495" s="59"/>
      <c r="AI495" s="59"/>
      <c r="AJ495" s="59"/>
      <c r="AK495" s="59"/>
      <c r="AL495" s="59"/>
      <c r="AM495" s="59"/>
      <c r="AN495" s="59"/>
      <c r="AO495" s="59"/>
      <c r="AP495" s="59"/>
      <c r="AQ495" s="59"/>
      <c r="AR495" s="59"/>
      <c r="AS495" s="59"/>
      <c r="AT495" s="59"/>
      <c r="AU495" s="59"/>
      <c r="AV495" s="59"/>
      <c r="AW495" s="59"/>
      <c r="AX495" s="59"/>
      <c r="AY495" s="59"/>
      <c r="AZ495" s="59"/>
      <c r="BA495" s="59"/>
      <c r="BB495" s="59"/>
      <c r="BC495" s="59"/>
      <c r="BD495" s="59"/>
      <c r="BE495" s="59"/>
      <c r="BF495" s="59"/>
      <c r="BG495" s="59"/>
      <c r="BH495" s="59"/>
      <c r="BI495" s="59"/>
      <c r="BJ495" s="59"/>
      <c r="BK495" s="59"/>
      <c r="BL495" s="59"/>
      <c r="BM495" s="59"/>
      <c r="BN495" s="59"/>
      <c r="BO495" s="59"/>
      <c r="BP495" s="59"/>
      <c r="BQ495" s="59"/>
      <c r="BR495" s="59"/>
      <c r="BS495" s="59"/>
      <c r="BT495" s="59"/>
      <c r="BU495" s="59"/>
      <c r="BV495" s="59"/>
      <c r="BW495" s="59"/>
      <c r="BX495" s="59"/>
      <c r="BY495" s="59"/>
      <c r="BZ495" s="59"/>
      <c r="CA495" s="59"/>
      <c r="CB495" s="59"/>
      <c r="CC495" s="59"/>
      <c r="CD495" s="59"/>
      <c r="CE495" s="59"/>
      <c r="CF495" s="59"/>
      <c r="CG495" s="59"/>
      <c r="CH495" s="59"/>
      <c r="CI495" s="59"/>
      <c r="CJ495" s="59"/>
      <c r="CK495" s="59"/>
      <c r="CL495" s="59"/>
      <c r="CM495" s="59"/>
      <c r="CN495" s="59"/>
      <c r="CO495" s="59"/>
      <c r="CP495" s="59"/>
      <c r="CQ495" s="59"/>
    </row>
    <row r="496" spans="1:95" s="2" customFormat="1" ht="15" hidden="1" customHeight="1" x14ac:dyDescent="0.2">
      <c r="A496" s="24" t="s">
        <v>357</v>
      </c>
      <c r="B496" s="23" t="s">
        <v>55</v>
      </c>
      <c r="C496" s="23" t="s">
        <v>9</v>
      </c>
      <c r="D496" s="23" t="s">
        <v>6</v>
      </c>
      <c r="E496" s="23" t="s">
        <v>344</v>
      </c>
      <c r="F496" s="23" t="s">
        <v>356</v>
      </c>
      <c r="G496" s="95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  <c r="S496" s="59"/>
      <c r="T496" s="59"/>
      <c r="U496" s="59"/>
      <c r="V496" s="59"/>
      <c r="W496" s="59"/>
      <c r="X496" s="59"/>
      <c r="Y496" s="59"/>
      <c r="Z496" s="59"/>
      <c r="AA496" s="59"/>
      <c r="AB496" s="59"/>
      <c r="AC496" s="59"/>
      <c r="AD496" s="59"/>
      <c r="AE496" s="59"/>
      <c r="AF496" s="59"/>
      <c r="AG496" s="59"/>
      <c r="AH496" s="59"/>
      <c r="AI496" s="59"/>
      <c r="AJ496" s="59"/>
      <c r="AK496" s="59"/>
      <c r="AL496" s="59"/>
      <c r="AM496" s="59"/>
      <c r="AN496" s="59"/>
      <c r="AO496" s="59"/>
      <c r="AP496" s="59"/>
      <c r="AQ496" s="59"/>
      <c r="AR496" s="59"/>
      <c r="AS496" s="59"/>
      <c r="AT496" s="59"/>
      <c r="AU496" s="59"/>
      <c r="AV496" s="59"/>
      <c r="AW496" s="59"/>
      <c r="AX496" s="59"/>
      <c r="AY496" s="59"/>
      <c r="AZ496" s="59"/>
      <c r="BA496" s="59"/>
      <c r="BB496" s="59"/>
      <c r="BC496" s="59"/>
      <c r="BD496" s="59"/>
      <c r="BE496" s="59"/>
      <c r="BF496" s="59"/>
      <c r="BG496" s="59"/>
      <c r="BH496" s="59"/>
      <c r="BI496" s="59"/>
      <c r="BJ496" s="59"/>
      <c r="BK496" s="59"/>
      <c r="BL496" s="59"/>
      <c r="BM496" s="59"/>
      <c r="BN496" s="59"/>
      <c r="BO496" s="59"/>
      <c r="BP496" s="59"/>
      <c r="BQ496" s="59"/>
      <c r="BR496" s="59"/>
      <c r="BS496" s="59"/>
      <c r="BT496" s="59"/>
      <c r="BU496" s="59"/>
      <c r="BV496" s="59"/>
      <c r="BW496" s="59"/>
      <c r="BX496" s="59"/>
      <c r="BY496" s="59"/>
      <c r="BZ496" s="59"/>
      <c r="CA496" s="59"/>
      <c r="CB496" s="59"/>
      <c r="CC496" s="59"/>
      <c r="CD496" s="59"/>
      <c r="CE496" s="59"/>
      <c r="CF496" s="59"/>
      <c r="CG496" s="59"/>
      <c r="CH496" s="59"/>
      <c r="CI496" s="59"/>
      <c r="CJ496" s="59"/>
      <c r="CK496" s="59"/>
      <c r="CL496" s="59"/>
      <c r="CM496" s="59"/>
      <c r="CN496" s="59"/>
      <c r="CO496" s="59"/>
      <c r="CP496" s="59"/>
      <c r="CQ496" s="59"/>
    </row>
    <row r="497" spans="1:95" s="2" customFormat="1" ht="15" hidden="1" customHeight="1" x14ac:dyDescent="0.2">
      <c r="A497" s="24" t="s">
        <v>184</v>
      </c>
      <c r="B497" s="23" t="s">
        <v>55</v>
      </c>
      <c r="C497" s="23" t="s">
        <v>9</v>
      </c>
      <c r="D497" s="23" t="s">
        <v>6</v>
      </c>
      <c r="E497" s="23" t="s">
        <v>255</v>
      </c>
      <c r="F497" s="23"/>
      <c r="G497" s="95">
        <f>G498</f>
        <v>0</v>
      </c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  <c r="S497" s="59"/>
      <c r="T497" s="59"/>
      <c r="U497" s="59"/>
      <c r="V497" s="59"/>
      <c r="W497" s="59"/>
      <c r="X497" s="59"/>
      <c r="Y497" s="59"/>
      <c r="Z497" s="59"/>
      <c r="AA497" s="59"/>
      <c r="AB497" s="59"/>
      <c r="AC497" s="59"/>
      <c r="AD497" s="59"/>
      <c r="AE497" s="59"/>
      <c r="AF497" s="59"/>
      <c r="AG497" s="59"/>
      <c r="AH497" s="59"/>
      <c r="AI497" s="59"/>
      <c r="AJ497" s="59"/>
      <c r="AK497" s="59"/>
      <c r="AL497" s="59"/>
      <c r="AM497" s="59"/>
      <c r="AN497" s="59"/>
      <c r="AO497" s="59"/>
      <c r="AP497" s="59"/>
      <c r="AQ497" s="59"/>
      <c r="AR497" s="59"/>
      <c r="AS497" s="59"/>
      <c r="AT497" s="59"/>
      <c r="AU497" s="59"/>
      <c r="AV497" s="59"/>
      <c r="AW497" s="59"/>
      <c r="AX497" s="59"/>
      <c r="AY497" s="59"/>
      <c r="AZ497" s="59"/>
      <c r="BA497" s="59"/>
      <c r="BB497" s="59"/>
      <c r="BC497" s="59"/>
      <c r="BD497" s="59"/>
      <c r="BE497" s="59"/>
      <c r="BF497" s="59"/>
      <c r="BG497" s="59"/>
      <c r="BH497" s="59"/>
      <c r="BI497" s="59"/>
      <c r="BJ497" s="59"/>
      <c r="BK497" s="59"/>
      <c r="BL497" s="59"/>
      <c r="BM497" s="59"/>
      <c r="BN497" s="59"/>
      <c r="BO497" s="59"/>
      <c r="BP497" s="59"/>
      <c r="BQ497" s="59"/>
      <c r="BR497" s="59"/>
      <c r="BS497" s="59"/>
      <c r="BT497" s="59"/>
      <c r="BU497" s="59"/>
      <c r="BV497" s="59"/>
      <c r="BW497" s="59"/>
      <c r="BX497" s="59"/>
      <c r="BY497" s="59"/>
      <c r="BZ497" s="59"/>
      <c r="CA497" s="59"/>
      <c r="CB497" s="59"/>
      <c r="CC497" s="59"/>
      <c r="CD497" s="59"/>
      <c r="CE497" s="59"/>
      <c r="CF497" s="59"/>
      <c r="CG497" s="59"/>
      <c r="CH497" s="59"/>
      <c r="CI497" s="59"/>
      <c r="CJ497" s="59"/>
      <c r="CK497" s="59"/>
      <c r="CL497" s="59"/>
      <c r="CM497" s="59"/>
      <c r="CN497" s="59"/>
      <c r="CO497" s="59"/>
      <c r="CP497" s="59"/>
      <c r="CQ497" s="59"/>
    </row>
    <row r="498" spans="1:95" s="2" customFormat="1" ht="15" hidden="1" customHeight="1" x14ac:dyDescent="0.2">
      <c r="A498" s="24" t="s">
        <v>186</v>
      </c>
      <c r="B498" s="23" t="s">
        <v>55</v>
      </c>
      <c r="C498" s="23" t="s">
        <v>9</v>
      </c>
      <c r="D498" s="23" t="s">
        <v>6</v>
      </c>
      <c r="E498" s="23" t="s">
        <v>292</v>
      </c>
      <c r="F498" s="23"/>
      <c r="G498" s="95">
        <f>G499</f>
        <v>0</v>
      </c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59"/>
      <c r="V498" s="59"/>
      <c r="W498" s="59"/>
      <c r="X498" s="59"/>
      <c r="Y498" s="59"/>
      <c r="Z498" s="59"/>
      <c r="AA498" s="59"/>
      <c r="AB498" s="59"/>
      <c r="AC498" s="59"/>
      <c r="AD498" s="59"/>
      <c r="AE498" s="59"/>
      <c r="AF498" s="59"/>
      <c r="AG498" s="59"/>
      <c r="AH498" s="59"/>
      <c r="AI498" s="59"/>
      <c r="AJ498" s="59"/>
      <c r="AK498" s="59"/>
      <c r="AL498" s="59"/>
      <c r="AM498" s="59"/>
      <c r="AN498" s="59"/>
      <c r="AO498" s="59"/>
      <c r="AP498" s="59"/>
      <c r="AQ498" s="59"/>
      <c r="AR498" s="59"/>
      <c r="AS498" s="59"/>
      <c r="AT498" s="59"/>
      <c r="AU498" s="59"/>
      <c r="AV498" s="59"/>
      <c r="AW498" s="59"/>
      <c r="AX498" s="59"/>
      <c r="AY498" s="59"/>
      <c r="AZ498" s="59"/>
      <c r="BA498" s="59"/>
      <c r="BB498" s="59"/>
      <c r="BC498" s="59"/>
      <c r="BD498" s="59"/>
      <c r="BE498" s="59"/>
      <c r="BF498" s="59"/>
      <c r="BG498" s="59"/>
      <c r="BH498" s="59"/>
      <c r="BI498" s="59"/>
      <c r="BJ498" s="59"/>
      <c r="BK498" s="59"/>
      <c r="BL498" s="59"/>
      <c r="BM498" s="59"/>
      <c r="BN498" s="59"/>
      <c r="BO498" s="59"/>
      <c r="BP498" s="59"/>
      <c r="BQ498" s="59"/>
      <c r="BR498" s="59"/>
      <c r="BS498" s="59"/>
      <c r="BT498" s="59"/>
      <c r="BU498" s="59"/>
      <c r="BV498" s="59"/>
      <c r="BW498" s="59"/>
      <c r="BX498" s="59"/>
      <c r="BY498" s="59"/>
      <c r="BZ498" s="59"/>
      <c r="CA498" s="59"/>
      <c r="CB498" s="59"/>
      <c r="CC498" s="59"/>
      <c r="CD498" s="59"/>
      <c r="CE498" s="59"/>
      <c r="CF498" s="59"/>
      <c r="CG498" s="59"/>
      <c r="CH498" s="59"/>
      <c r="CI498" s="59"/>
      <c r="CJ498" s="59"/>
      <c r="CK498" s="59"/>
      <c r="CL498" s="59"/>
      <c r="CM498" s="59"/>
      <c r="CN498" s="59"/>
      <c r="CO498" s="59"/>
      <c r="CP498" s="59"/>
      <c r="CQ498" s="59"/>
    </row>
    <row r="499" spans="1:95" s="2" customFormat="1" ht="48" hidden="1" x14ac:dyDescent="0.2">
      <c r="A499" s="24" t="s">
        <v>181</v>
      </c>
      <c r="B499" s="23" t="s">
        <v>55</v>
      </c>
      <c r="C499" s="23" t="s">
        <v>9</v>
      </c>
      <c r="D499" s="23" t="s">
        <v>6</v>
      </c>
      <c r="E499" s="23" t="s">
        <v>293</v>
      </c>
      <c r="F499" s="23"/>
      <c r="G499" s="95">
        <f>G500</f>
        <v>0</v>
      </c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  <c r="S499" s="59"/>
      <c r="T499" s="59"/>
      <c r="U499" s="59"/>
      <c r="V499" s="59"/>
      <c r="W499" s="59"/>
      <c r="X499" s="59"/>
      <c r="Y499" s="59"/>
      <c r="Z499" s="59"/>
      <c r="AA499" s="59"/>
      <c r="AB499" s="59"/>
      <c r="AC499" s="59"/>
      <c r="AD499" s="59"/>
      <c r="AE499" s="59"/>
      <c r="AF499" s="59"/>
      <c r="AG499" s="59"/>
      <c r="AH499" s="59"/>
      <c r="AI499" s="59"/>
      <c r="AJ499" s="59"/>
      <c r="AK499" s="59"/>
      <c r="AL499" s="59"/>
      <c r="AM499" s="59"/>
      <c r="AN499" s="59"/>
      <c r="AO499" s="59"/>
      <c r="AP499" s="59"/>
      <c r="AQ499" s="59"/>
      <c r="AR499" s="59"/>
      <c r="AS499" s="59"/>
      <c r="AT499" s="59"/>
      <c r="AU499" s="59"/>
      <c r="AV499" s="59"/>
      <c r="AW499" s="59"/>
      <c r="AX499" s="59"/>
      <c r="AY499" s="59"/>
      <c r="AZ499" s="59"/>
      <c r="BA499" s="59"/>
      <c r="BB499" s="59"/>
      <c r="BC499" s="59"/>
      <c r="BD499" s="59"/>
      <c r="BE499" s="59"/>
      <c r="BF499" s="59"/>
      <c r="BG499" s="59"/>
      <c r="BH499" s="59"/>
      <c r="BI499" s="59"/>
      <c r="BJ499" s="59"/>
      <c r="BK499" s="59"/>
      <c r="BL499" s="59"/>
      <c r="BM499" s="59"/>
      <c r="BN499" s="59"/>
      <c r="BO499" s="59"/>
      <c r="BP499" s="59"/>
      <c r="BQ499" s="59"/>
      <c r="BR499" s="59"/>
      <c r="BS499" s="59"/>
      <c r="BT499" s="59"/>
      <c r="BU499" s="59"/>
      <c r="BV499" s="59"/>
      <c r="BW499" s="59"/>
      <c r="BX499" s="59"/>
      <c r="BY499" s="59"/>
      <c r="BZ499" s="59"/>
      <c r="CA499" s="59"/>
      <c r="CB499" s="59"/>
      <c r="CC499" s="59"/>
      <c r="CD499" s="59"/>
      <c r="CE499" s="59"/>
      <c r="CF499" s="59"/>
      <c r="CG499" s="59"/>
      <c r="CH499" s="59"/>
      <c r="CI499" s="59"/>
      <c r="CJ499" s="59"/>
      <c r="CK499" s="59"/>
      <c r="CL499" s="59"/>
      <c r="CM499" s="59"/>
      <c r="CN499" s="59"/>
      <c r="CO499" s="59"/>
      <c r="CP499" s="59"/>
      <c r="CQ499" s="59"/>
    </row>
    <row r="500" spans="1:95" s="2" customFormat="1" ht="14.25" hidden="1" customHeight="1" x14ac:dyDescent="0.2">
      <c r="A500" s="26" t="s">
        <v>108</v>
      </c>
      <c r="B500" s="23" t="s">
        <v>55</v>
      </c>
      <c r="C500" s="23" t="s">
        <v>9</v>
      </c>
      <c r="D500" s="23" t="s">
        <v>6</v>
      </c>
      <c r="E500" s="23" t="s">
        <v>293</v>
      </c>
      <c r="F500" s="23" t="s">
        <v>107</v>
      </c>
      <c r="G500" s="95">
        <f>G501</f>
        <v>0</v>
      </c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  <c r="S500" s="59"/>
      <c r="T500" s="59"/>
      <c r="U500" s="59"/>
      <c r="V500" s="59"/>
      <c r="W500" s="59"/>
      <c r="X500" s="59"/>
      <c r="Y500" s="59"/>
      <c r="Z500" s="59"/>
      <c r="AA500" s="59"/>
      <c r="AB500" s="59"/>
      <c r="AC500" s="59"/>
      <c r="AD500" s="59"/>
      <c r="AE500" s="59"/>
      <c r="AF500" s="59"/>
      <c r="AG500" s="59"/>
      <c r="AH500" s="59"/>
      <c r="AI500" s="59"/>
      <c r="AJ500" s="59"/>
      <c r="AK500" s="59"/>
      <c r="AL500" s="59"/>
      <c r="AM500" s="59"/>
      <c r="AN500" s="59"/>
      <c r="AO500" s="59"/>
      <c r="AP500" s="59"/>
      <c r="AQ500" s="59"/>
      <c r="AR500" s="59"/>
      <c r="AS500" s="59"/>
      <c r="AT500" s="59"/>
      <c r="AU500" s="59"/>
      <c r="AV500" s="59"/>
      <c r="AW500" s="59"/>
      <c r="AX500" s="59"/>
      <c r="AY500" s="59"/>
      <c r="AZ500" s="59"/>
      <c r="BA500" s="59"/>
      <c r="BB500" s="59"/>
      <c r="BC500" s="59"/>
      <c r="BD500" s="59"/>
      <c r="BE500" s="59"/>
      <c r="BF500" s="59"/>
      <c r="BG500" s="59"/>
      <c r="BH500" s="59"/>
      <c r="BI500" s="59"/>
      <c r="BJ500" s="59"/>
      <c r="BK500" s="59"/>
      <c r="BL500" s="59"/>
      <c r="BM500" s="59"/>
      <c r="BN500" s="59"/>
      <c r="BO500" s="59"/>
      <c r="BP500" s="59"/>
      <c r="BQ500" s="59"/>
      <c r="BR500" s="59"/>
      <c r="BS500" s="59"/>
      <c r="BT500" s="59"/>
      <c r="BU500" s="59"/>
      <c r="BV500" s="59"/>
      <c r="BW500" s="59"/>
      <c r="BX500" s="59"/>
      <c r="BY500" s="59"/>
      <c r="BZ500" s="59"/>
      <c r="CA500" s="59"/>
      <c r="CB500" s="59"/>
      <c r="CC500" s="59"/>
      <c r="CD500" s="59"/>
      <c r="CE500" s="59"/>
      <c r="CF500" s="59"/>
      <c r="CG500" s="59"/>
      <c r="CH500" s="59"/>
      <c r="CI500" s="59"/>
      <c r="CJ500" s="59"/>
      <c r="CK500" s="59"/>
      <c r="CL500" s="59"/>
      <c r="CM500" s="59"/>
      <c r="CN500" s="59"/>
      <c r="CO500" s="59"/>
      <c r="CP500" s="59"/>
      <c r="CQ500" s="59"/>
    </row>
    <row r="501" spans="1:95" s="2" customFormat="1" ht="13.5" hidden="1" customHeight="1" x14ac:dyDescent="0.2">
      <c r="A501" s="24" t="s">
        <v>357</v>
      </c>
      <c r="B501" s="23" t="s">
        <v>55</v>
      </c>
      <c r="C501" s="23" t="s">
        <v>9</v>
      </c>
      <c r="D501" s="23" t="s">
        <v>6</v>
      </c>
      <c r="E501" s="23" t="s">
        <v>293</v>
      </c>
      <c r="F501" s="23" t="s">
        <v>356</v>
      </c>
      <c r="G501" s="95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  <c r="AB501" s="59"/>
      <c r="AC501" s="59"/>
      <c r="AD501" s="59"/>
      <c r="AE501" s="59"/>
      <c r="AF501" s="59"/>
      <c r="AG501" s="59"/>
      <c r="AH501" s="59"/>
      <c r="AI501" s="59"/>
      <c r="AJ501" s="59"/>
      <c r="AK501" s="59"/>
      <c r="AL501" s="59"/>
      <c r="AM501" s="59"/>
      <c r="AN501" s="59"/>
      <c r="AO501" s="59"/>
      <c r="AP501" s="59"/>
      <c r="AQ501" s="59"/>
      <c r="AR501" s="59"/>
      <c r="AS501" s="59"/>
      <c r="AT501" s="59"/>
      <c r="AU501" s="59"/>
      <c r="AV501" s="59"/>
      <c r="AW501" s="59"/>
      <c r="AX501" s="59"/>
      <c r="AY501" s="59"/>
      <c r="AZ501" s="59"/>
      <c r="BA501" s="59"/>
      <c r="BB501" s="59"/>
      <c r="BC501" s="59"/>
      <c r="BD501" s="59"/>
      <c r="BE501" s="59"/>
      <c r="BF501" s="59"/>
      <c r="BG501" s="59"/>
      <c r="BH501" s="59"/>
      <c r="BI501" s="59"/>
      <c r="BJ501" s="59"/>
      <c r="BK501" s="59"/>
      <c r="BL501" s="59"/>
      <c r="BM501" s="59"/>
      <c r="BN501" s="59"/>
      <c r="BO501" s="59"/>
      <c r="BP501" s="59"/>
      <c r="BQ501" s="59"/>
      <c r="BR501" s="59"/>
      <c r="BS501" s="59"/>
      <c r="BT501" s="59"/>
      <c r="BU501" s="59"/>
      <c r="BV501" s="59"/>
      <c r="BW501" s="59"/>
      <c r="BX501" s="59"/>
      <c r="BY501" s="59"/>
      <c r="BZ501" s="59"/>
      <c r="CA501" s="59"/>
      <c r="CB501" s="59"/>
      <c r="CC501" s="59"/>
      <c r="CD501" s="59"/>
      <c r="CE501" s="59"/>
      <c r="CF501" s="59"/>
      <c r="CG501" s="59"/>
      <c r="CH501" s="59"/>
      <c r="CI501" s="59"/>
      <c r="CJ501" s="59"/>
      <c r="CK501" s="59"/>
      <c r="CL501" s="59"/>
      <c r="CM501" s="59"/>
      <c r="CN501" s="59"/>
      <c r="CO501" s="59"/>
      <c r="CP501" s="59"/>
      <c r="CQ501" s="59"/>
    </row>
    <row r="502" spans="1:95" s="2" customFormat="1" ht="14.25" hidden="1" customHeight="1" x14ac:dyDescent="0.2">
      <c r="A502" s="24"/>
      <c r="B502" s="23"/>
      <c r="C502" s="23"/>
      <c r="D502" s="23"/>
      <c r="E502" s="23"/>
      <c r="F502" s="23"/>
      <c r="G502" s="95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  <c r="S502" s="59"/>
      <c r="T502" s="59"/>
      <c r="U502" s="59"/>
      <c r="V502" s="59"/>
      <c r="W502" s="59"/>
      <c r="X502" s="59"/>
      <c r="Y502" s="59"/>
      <c r="Z502" s="59"/>
      <c r="AA502" s="59"/>
      <c r="AB502" s="59"/>
      <c r="AC502" s="59"/>
      <c r="AD502" s="59"/>
      <c r="AE502" s="59"/>
      <c r="AF502" s="59"/>
      <c r="AG502" s="59"/>
      <c r="AH502" s="59"/>
      <c r="AI502" s="59"/>
      <c r="AJ502" s="59"/>
      <c r="AK502" s="59"/>
      <c r="AL502" s="59"/>
      <c r="AM502" s="59"/>
      <c r="AN502" s="59"/>
      <c r="AO502" s="59"/>
      <c r="AP502" s="59"/>
      <c r="AQ502" s="59"/>
      <c r="AR502" s="59"/>
      <c r="AS502" s="59"/>
      <c r="AT502" s="59"/>
      <c r="AU502" s="59"/>
      <c r="AV502" s="59"/>
      <c r="AW502" s="59"/>
      <c r="AX502" s="59"/>
      <c r="AY502" s="59"/>
      <c r="AZ502" s="59"/>
      <c r="BA502" s="59"/>
      <c r="BB502" s="59"/>
      <c r="BC502" s="59"/>
      <c r="BD502" s="59"/>
      <c r="BE502" s="59"/>
      <c r="BF502" s="59"/>
      <c r="BG502" s="59"/>
      <c r="BH502" s="59"/>
      <c r="BI502" s="59"/>
      <c r="BJ502" s="59"/>
      <c r="BK502" s="59"/>
      <c r="BL502" s="59"/>
      <c r="BM502" s="59"/>
      <c r="BN502" s="59"/>
      <c r="BO502" s="59"/>
      <c r="BP502" s="59"/>
      <c r="BQ502" s="59"/>
      <c r="BR502" s="59"/>
      <c r="BS502" s="59"/>
      <c r="BT502" s="59"/>
      <c r="BU502" s="59"/>
      <c r="BV502" s="59"/>
      <c r="BW502" s="59"/>
      <c r="BX502" s="59"/>
      <c r="BY502" s="59"/>
      <c r="BZ502" s="59"/>
      <c r="CA502" s="59"/>
      <c r="CB502" s="59"/>
      <c r="CC502" s="59"/>
      <c r="CD502" s="59"/>
      <c r="CE502" s="59"/>
      <c r="CF502" s="59"/>
      <c r="CG502" s="59"/>
      <c r="CH502" s="59"/>
      <c r="CI502" s="59"/>
      <c r="CJ502" s="59"/>
      <c r="CK502" s="59"/>
      <c r="CL502" s="59"/>
      <c r="CM502" s="59"/>
      <c r="CN502" s="59"/>
      <c r="CO502" s="59"/>
      <c r="CP502" s="59"/>
      <c r="CQ502" s="59"/>
    </row>
    <row r="503" spans="1:95" s="2" customFormat="1" ht="14.25" hidden="1" customHeight="1" x14ac:dyDescent="0.2">
      <c r="A503" s="24"/>
      <c r="B503" s="23"/>
      <c r="C503" s="23"/>
      <c r="D503" s="23"/>
      <c r="E503" s="23"/>
      <c r="F503" s="23"/>
      <c r="G503" s="95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  <c r="AB503" s="59"/>
      <c r="AC503" s="59"/>
      <c r="AD503" s="59"/>
      <c r="AE503" s="59"/>
      <c r="AF503" s="59"/>
      <c r="AG503" s="59"/>
      <c r="AH503" s="59"/>
      <c r="AI503" s="59"/>
      <c r="AJ503" s="59"/>
      <c r="AK503" s="59"/>
      <c r="AL503" s="59"/>
      <c r="AM503" s="59"/>
      <c r="AN503" s="59"/>
      <c r="AO503" s="59"/>
      <c r="AP503" s="59"/>
      <c r="AQ503" s="59"/>
      <c r="AR503" s="59"/>
      <c r="AS503" s="59"/>
      <c r="AT503" s="59"/>
      <c r="AU503" s="59"/>
      <c r="AV503" s="59"/>
      <c r="AW503" s="59"/>
      <c r="AX503" s="59"/>
      <c r="AY503" s="59"/>
      <c r="AZ503" s="59"/>
      <c r="BA503" s="59"/>
      <c r="BB503" s="59"/>
      <c r="BC503" s="59"/>
      <c r="BD503" s="59"/>
      <c r="BE503" s="59"/>
      <c r="BF503" s="59"/>
      <c r="BG503" s="59"/>
      <c r="BH503" s="59"/>
      <c r="BI503" s="59"/>
      <c r="BJ503" s="59"/>
      <c r="BK503" s="59"/>
      <c r="BL503" s="59"/>
      <c r="BM503" s="59"/>
      <c r="BN503" s="59"/>
      <c r="BO503" s="59"/>
      <c r="BP503" s="59"/>
      <c r="BQ503" s="59"/>
      <c r="BR503" s="59"/>
      <c r="BS503" s="59"/>
      <c r="BT503" s="59"/>
      <c r="BU503" s="59"/>
      <c r="BV503" s="59"/>
      <c r="BW503" s="59"/>
      <c r="BX503" s="59"/>
      <c r="BY503" s="59"/>
      <c r="BZ503" s="59"/>
      <c r="CA503" s="59"/>
      <c r="CB503" s="59"/>
      <c r="CC503" s="59"/>
      <c r="CD503" s="59"/>
      <c r="CE503" s="59"/>
      <c r="CF503" s="59"/>
      <c r="CG503" s="59"/>
      <c r="CH503" s="59"/>
      <c r="CI503" s="59"/>
      <c r="CJ503" s="59"/>
      <c r="CK503" s="59"/>
      <c r="CL503" s="59"/>
      <c r="CM503" s="59"/>
      <c r="CN503" s="59"/>
      <c r="CO503" s="59"/>
      <c r="CP503" s="59"/>
      <c r="CQ503" s="59"/>
    </row>
    <row r="504" spans="1:95" s="2" customFormat="1" ht="14.25" hidden="1" customHeight="1" x14ac:dyDescent="0.2">
      <c r="A504" s="24"/>
      <c r="B504" s="23"/>
      <c r="C504" s="23"/>
      <c r="D504" s="23"/>
      <c r="E504" s="23"/>
      <c r="F504" s="23"/>
      <c r="G504" s="95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  <c r="S504" s="59"/>
      <c r="T504" s="59"/>
      <c r="U504" s="59"/>
      <c r="V504" s="59"/>
      <c r="W504" s="59"/>
      <c r="X504" s="59"/>
      <c r="Y504" s="59"/>
      <c r="Z504" s="59"/>
      <c r="AA504" s="59"/>
      <c r="AB504" s="59"/>
      <c r="AC504" s="59"/>
      <c r="AD504" s="59"/>
      <c r="AE504" s="59"/>
      <c r="AF504" s="59"/>
      <c r="AG504" s="59"/>
      <c r="AH504" s="59"/>
      <c r="AI504" s="59"/>
      <c r="AJ504" s="59"/>
      <c r="AK504" s="59"/>
      <c r="AL504" s="59"/>
      <c r="AM504" s="59"/>
      <c r="AN504" s="59"/>
      <c r="AO504" s="59"/>
      <c r="AP504" s="59"/>
      <c r="AQ504" s="59"/>
      <c r="AR504" s="59"/>
      <c r="AS504" s="59"/>
      <c r="AT504" s="59"/>
      <c r="AU504" s="59"/>
      <c r="AV504" s="59"/>
      <c r="AW504" s="59"/>
      <c r="AX504" s="59"/>
      <c r="AY504" s="59"/>
      <c r="AZ504" s="59"/>
      <c r="BA504" s="59"/>
      <c r="BB504" s="59"/>
      <c r="BC504" s="59"/>
      <c r="BD504" s="59"/>
      <c r="BE504" s="59"/>
      <c r="BF504" s="59"/>
      <c r="BG504" s="59"/>
      <c r="BH504" s="59"/>
      <c r="BI504" s="59"/>
      <c r="BJ504" s="59"/>
      <c r="BK504" s="59"/>
      <c r="BL504" s="59"/>
      <c r="BM504" s="59"/>
      <c r="BN504" s="59"/>
      <c r="BO504" s="59"/>
      <c r="BP504" s="59"/>
      <c r="BQ504" s="59"/>
      <c r="BR504" s="59"/>
      <c r="BS504" s="59"/>
      <c r="BT504" s="59"/>
      <c r="BU504" s="59"/>
      <c r="BV504" s="59"/>
      <c r="BW504" s="59"/>
      <c r="BX504" s="59"/>
      <c r="BY504" s="59"/>
      <c r="BZ504" s="59"/>
      <c r="CA504" s="59"/>
      <c r="CB504" s="59"/>
      <c r="CC504" s="59"/>
      <c r="CD504" s="59"/>
      <c r="CE504" s="59"/>
      <c r="CF504" s="59"/>
      <c r="CG504" s="59"/>
      <c r="CH504" s="59"/>
      <c r="CI504" s="59"/>
      <c r="CJ504" s="59"/>
      <c r="CK504" s="59"/>
      <c r="CL504" s="59"/>
      <c r="CM504" s="59"/>
      <c r="CN504" s="59"/>
      <c r="CO504" s="59"/>
      <c r="CP504" s="59"/>
      <c r="CQ504" s="59"/>
    </row>
    <row r="505" spans="1:95" s="2" customFormat="1" ht="14.25" hidden="1" customHeight="1" x14ac:dyDescent="0.2">
      <c r="A505" s="24"/>
      <c r="B505" s="23"/>
      <c r="C505" s="23"/>
      <c r="D505" s="23"/>
      <c r="E505" s="23"/>
      <c r="F505" s="23"/>
      <c r="G505" s="95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  <c r="S505" s="59"/>
      <c r="T505" s="59"/>
      <c r="U505" s="59"/>
      <c r="V505" s="59"/>
      <c r="W505" s="59"/>
      <c r="X505" s="59"/>
      <c r="Y505" s="59"/>
      <c r="Z505" s="59"/>
      <c r="AA505" s="59"/>
      <c r="AB505" s="59"/>
      <c r="AC505" s="59"/>
      <c r="AD505" s="59"/>
      <c r="AE505" s="59"/>
      <c r="AF505" s="59"/>
      <c r="AG505" s="59"/>
      <c r="AH505" s="59"/>
      <c r="AI505" s="59"/>
      <c r="AJ505" s="59"/>
      <c r="AK505" s="59"/>
      <c r="AL505" s="59"/>
      <c r="AM505" s="59"/>
      <c r="AN505" s="59"/>
      <c r="AO505" s="59"/>
      <c r="AP505" s="59"/>
      <c r="AQ505" s="59"/>
      <c r="AR505" s="59"/>
      <c r="AS505" s="59"/>
      <c r="AT505" s="59"/>
      <c r="AU505" s="59"/>
      <c r="AV505" s="59"/>
      <c r="AW505" s="59"/>
      <c r="AX505" s="59"/>
      <c r="AY505" s="59"/>
      <c r="AZ505" s="59"/>
      <c r="BA505" s="59"/>
      <c r="BB505" s="59"/>
      <c r="BC505" s="59"/>
      <c r="BD505" s="59"/>
      <c r="BE505" s="59"/>
      <c r="BF505" s="59"/>
      <c r="BG505" s="59"/>
      <c r="BH505" s="59"/>
      <c r="BI505" s="59"/>
      <c r="BJ505" s="59"/>
      <c r="BK505" s="59"/>
      <c r="BL505" s="59"/>
      <c r="BM505" s="59"/>
      <c r="BN505" s="59"/>
      <c r="BO505" s="59"/>
      <c r="BP505" s="59"/>
      <c r="BQ505" s="59"/>
      <c r="BR505" s="59"/>
      <c r="BS505" s="59"/>
      <c r="BT505" s="59"/>
      <c r="BU505" s="59"/>
      <c r="BV505" s="59"/>
      <c r="BW505" s="59"/>
      <c r="BX505" s="59"/>
      <c r="BY505" s="59"/>
      <c r="BZ505" s="59"/>
      <c r="CA505" s="59"/>
      <c r="CB505" s="59"/>
      <c r="CC505" s="59"/>
      <c r="CD505" s="59"/>
      <c r="CE505" s="59"/>
      <c r="CF505" s="59"/>
      <c r="CG505" s="59"/>
      <c r="CH505" s="59"/>
      <c r="CI505" s="59"/>
      <c r="CJ505" s="59"/>
      <c r="CK505" s="59"/>
      <c r="CL505" s="59"/>
      <c r="CM505" s="59"/>
      <c r="CN505" s="59"/>
      <c r="CO505" s="59"/>
      <c r="CP505" s="59"/>
      <c r="CQ505" s="59"/>
    </row>
    <row r="506" spans="1:95" s="2" customFormat="1" ht="14.25" hidden="1" customHeight="1" x14ac:dyDescent="0.2">
      <c r="A506" s="24"/>
      <c r="B506" s="23"/>
      <c r="C506" s="23"/>
      <c r="D506" s="23"/>
      <c r="E506" s="23"/>
      <c r="F506" s="23"/>
      <c r="G506" s="95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  <c r="S506" s="59"/>
      <c r="T506" s="59"/>
      <c r="U506" s="59"/>
      <c r="V506" s="59"/>
      <c r="W506" s="59"/>
      <c r="X506" s="59"/>
      <c r="Y506" s="59"/>
      <c r="Z506" s="59"/>
      <c r="AA506" s="59"/>
      <c r="AB506" s="59"/>
      <c r="AC506" s="59"/>
      <c r="AD506" s="59"/>
      <c r="AE506" s="59"/>
      <c r="AF506" s="59"/>
      <c r="AG506" s="59"/>
      <c r="AH506" s="59"/>
      <c r="AI506" s="59"/>
      <c r="AJ506" s="59"/>
      <c r="AK506" s="59"/>
      <c r="AL506" s="59"/>
      <c r="AM506" s="59"/>
      <c r="AN506" s="59"/>
      <c r="AO506" s="59"/>
      <c r="AP506" s="59"/>
      <c r="AQ506" s="59"/>
      <c r="AR506" s="59"/>
      <c r="AS506" s="59"/>
      <c r="AT506" s="59"/>
      <c r="AU506" s="59"/>
      <c r="AV506" s="59"/>
      <c r="AW506" s="59"/>
      <c r="AX506" s="59"/>
      <c r="AY506" s="59"/>
      <c r="AZ506" s="59"/>
      <c r="BA506" s="59"/>
      <c r="BB506" s="59"/>
      <c r="BC506" s="59"/>
      <c r="BD506" s="59"/>
      <c r="BE506" s="59"/>
      <c r="BF506" s="59"/>
      <c r="BG506" s="59"/>
      <c r="BH506" s="59"/>
      <c r="BI506" s="59"/>
      <c r="BJ506" s="59"/>
      <c r="BK506" s="59"/>
      <c r="BL506" s="59"/>
      <c r="BM506" s="59"/>
      <c r="BN506" s="59"/>
      <c r="BO506" s="59"/>
      <c r="BP506" s="59"/>
      <c r="BQ506" s="59"/>
      <c r="BR506" s="59"/>
      <c r="BS506" s="59"/>
      <c r="BT506" s="59"/>
      <c r="BU506" s="59"/>
      <c r="BV506" s="59"/>
      <c r="BW506" s="59"/>
      <c r="BX506" s="59"/>
      <c r="BY506" s="59"/>
      <c r="BZ506" s="59"/>
      <c r="CA506" s="59"/>
      <c r="CB506" s="59"/>
      <c r="CC506" s="59"/>
      <c r="CD506" s="59"/>
      <c r="CE506" s="59"/>
      <c r="CF506" s="59"/>
      <c r="CG506" s="59"/>
      <c r="CH506" s="59"/>
      <c r="CI506" s="59"/>
      <c r="CJ506" s="59"/>
      <c r="CK506" s="59"/>
      <c r="CL506" s="59"/>
      <c r="CM506" s="59"/>
      <c r="CN506" s="59"/>
      <c r="CO506" s="59"/>
      <c r="CP506" s="59"/>
      <c r="CQ506" s="59"/>
    </row>
    <row r="507" spans="1:95" s="67" customFormat="1" ht="14.25" customHeight="1" x14ac:dyDescent="0.2">
      <c r="A507" s="25" t="s">
        <v>468</v>
      </c>
      <c r="B507" s="20" t="s">
        <v>55</v>
      </c>
      <c r="C507" s="20" t="s">
        <v>9</v>
      </c>
      <c r="D507" s="20" t="s">
        <v>7</v>
      </c>
      <c r="E507" s="20"/>
      <c r="F507" s="20"/>
      <c r="G507" s="96">
        <f>G508</f>
        <v>10478</v>
      </c>
      <c r="H507" s="105"/>
      <c r="I507" s="105"/>
      <c r="J507" s="105"/>
      <c r="K507" s="105"/>
      <c r="L507" s="105"/>
      <c r="M507" s="105"/>
      <c r="N507" s="105"/>
      <c r="O507" s="105"/>
      <c r="P507" s="105"/>
      <c r="Q507" s="105"/>
      <c r="R507" s="105"/>
      <c r="S507" s="105"/>
      <c r="T507" s="105"/>
      <c r="U507" s="105"/>
      <c r="V507" s="105"/>
      <c r="W507" s="105"/>
      <c r="X507" s="105"/>
      <c r="Y507" s="105"/>
      <c r="Z507" s="105"/>
      <c r="AA507" s="105"/>
      <c r="AB507" s="105"/>
      <c r="AC507" s="105"/>
      <c r="AD507" s="105"/>
      <c r="AE507" s="105"/>
      <c r="AF507" s="105"/>
      <c r="AG507" s="105"/>
      <c r="AH507" s="105"/>
      <c r="AI507" s="105"/>
      <c r="AJ507" s="105"/>
      <c r="AK507" s="105"/>
      <c r="AL507" s="105"/>
      <c r="AM507" s="105"/>
      <c r="AN507" s="105"/>
      <c r="AO507" s="105"/>
      <c r="AP507" s="105"/>
      <c r="AQ507" s="105"/>
      <c r="AR507" s="105"/>
      <c r="AS507" s="105"/>
      <c r="AT507" s="105"/>
      <c r="AU507" s="105"/>
      <c r="AV507" s="105"/>
      <c r="AW507" s="105"/>
      <c r="AX507" s="105"/>
      <c r="AY507" s="105"/>
      <c r="AZ507" s="105"/>
      <c r="BA507" s="105"/>
      <c r="BB507" s="105"/>
      <c r="BC507" s="105"/>
      <c r="BD507" s="105"/>
      <c r="BE507" s="105"/>
      <c r="BF507" s="105"/>
      <c r="BG507" s="105"/>
      <c r="BH507" s="105"/>
      <c r="BI507" s="105"/>
      <c r="BJ507" s="105"/>
      <c r="BK507" s="105"/>
      <c r="BL507" s="105"/>
      <c r="BM507" s="105"/>
      <c r="BN507" s="105"/>
      <c r="BO507" s="105"/>
      <c r="BP507" s="105"/>
      <c r="BQ507" s="105"/>
      <c r="BR507" s="105"/>
      <c r="BS507" s="105"/>
      <c r="BT507" s="105"/>
      <c r="BU507" s="105"/>
      <c r="BV507" s="105"/>
      <c r="BW507" s="105"/>
      <c r="BX507" s="105"/>
      <c r="BY507" s="105"/>
      <c r="BZ507" s="105"/>
      <c r="CA507" s="105"/>
      <c r="CB507" s="105"/>
      <c r="CC507" s="105"/>
      <c r="CD507" s="105"/>
      <c r="CE507" s="105"/>
      <c r="CF507" s="105"/>
      <c r="CG507" s="105"/>
      <c r="CH507" s="105"/>
      <c r="CI507" s="105"/>
      <c r="CJ507" s="105"/>
      <c r="CK507" s="105"/>
      <c r="CL507" s="105"/>
      <c r="CM507" s="105"/>
      <c r="CN507" s="105"/>
      <c r="CO507" s="105"/>
      <c r="CP507" s="105"/>
      <c r="CQ507" s="105"/>
    </row>
    <row r="508" spans="1:95" s="2" customFormat="1" ht="24" x14ac:dyDescent="0.2">
      <c r="A508" s="24" t="s">
        <v>416</v>
      </c>
      <c r="B508" s="23" t="s">
        <v>55</v>
      </c>
      <c r="C508" s="23" t="s">
        <v>9</v>
      </c>
      <c r="D508" s="23" t="s">
        <v>7</v>
      </c>
      <c r="E508" s="23" t="s">
        <v>281</v>
      </c>
      <c r="F508" s="23"/>
      <c r="G508" s="95">
        <f>G509+G519</f>
        <v>10478</v>
      </c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  <c r="AC508" s="59"/>
      <c r="AD508" s="59"/>
      <c r="AE508" s="59"/>
      <c r="AF508" s="59"/>
      <c r="AG508" s="59"/>
      <c r="AH508" s="59"/>
      <c r="AI508" s="59"/>
      <c r="AJ508" s="59"/>
      <c r="AK508" s="59"/>
      <c r="AL508" s="59"/>
      <c r="AM508" s="59"/>
      <c r="AN508" s="59"/>
      <c r="AO508" s="59"/>
      <c r="AP508" s="59"/>
      <c r="AQ508" s="59"/>
      <c r="AR508" s="59"/>
      <c r="AS508" s="59"/>
      <c r="AT508" s="59"/>
      <c r="AU508" s="59"/>
      <c r="AV508" s="59"/>
      <c r="AW508" s="59"/>
      <c r="AX508" s="59"/>
      <c r="AY508" s="59"/>
      <c r="AZ508" s="59"/>
      <c r="BA508" s="59"/>
      <c r="BB508" s="59"/>
      <c r="BC508" s="59"/>
      <c r="BD508" s="59"/>
      <c r="BE508" s="59"/>
      <c r="BF508" s="59"/>
      <c r="BG508" s="59"/>
      <c r="BH508" s="59"/>
      <c r="BI508" s="59"/>
      <c r="BJ508" s="59"/>
      <c r="BK508" s="59"/>
      <c r="BL508" s="59"/>
      <c r="BM508" s="59"/>
      <c r="BN508" s="59"/>
      <c r="BO508" s="59"/>
      <c r="BP508" s="59"/>
      <c r="BQ508" s="59"/>
      <c r="BR508" s="59"/>
      <c r="BS508" s="59"/>
      <c r="BT508" s="59"/>
      <c r="BU508" s="59"/>
      <c r="BV508" s="59"/>
      <c r="BW508" s="59"/>
      <c r="BX508" s="59"/>
      <c r="BY508" s="59"/>
      <c r="BZ508" s="59"/>
      <c r="CA508" s="59"/>
      <c r="CB508" s="59"/>
      <c r="CC508" s="59"/>
      <c r="CD508" s="59"/>
      <c r="CE508" s="59"/>
      <c r="CF508" s="59"/>
      <c r="CG508" s="59"/>
      <c r="CH508" s="59"/>
      <c r="CI508" s="59"/>
      <c r="CJ508" s="59"/>
      <c r="CK508" s="59"/>
      <c r="CL508" s="59"/>
      <c r="CM508" s="59"/>
      <c r="CN508" s="59"/>
      <c r="CO508" s="59"/>
      <c r="CP508" s="59"/>
      <c r="CQ508" s="59"/>
    </row>
    <row r="509" spans="1:95" s="2" customFormat="1" ht="14.25" customHeight="1" x14ac:dyDescent="0.2">
      <c r="A509" s="24" t="s">
        <v>501</v>
      </c>
      <c r="B509" s="23" t="s">
        <v>55</v>
      </c>
      <c r="C509" s="23" t="s">
        <v>9</v>
      </c>
      <c r="D509" s="23" t="s">
        <v>7</v>
      </c>
      <c r="E509" s="23" t="s">
        <v>288</v>
      </c>
      <c r="F509" s="23"/>
      <c r="G509" s="95">
        <f>G510+G513+G516</f>
        <v>10458</v>
      </c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  <c r="S509" s="59"/>
      <c r="T509" s="59"/>
      <c r="U509" s="59"/>
      <c r="V509" s="59"/>
      <c r="W509" s="59"/>
      <c r="X509" s="59"/>
      <c r="Y509" s="59"/>
      <c r="Z509" s="59"/>
      <c r="AA509" s="59"/>
      <c r="AB509" s="59"/>
      <c r="AC509" s="59"/>
      <c r="AD509" s="59"/>
      <c r="AE509" s="59"/>
      <c r="AF509" s="59"/>
      <c r="AG509" s="59"/>
      <c r="AH509" s="59"/>
      <c r="AI509" s="59"/>
      <c r="AJ509" s="59"/>
      <c r="AK509" s="59"/>
      <c r="AL509" s="59"/>
      <c r="AM509" s="59"/>
      <c r="AN509" s="59"/>
      <c r="AO509" s="59"/>
      <c r="AP509" s="59"/>
      <c r="AQ509" s="59"/>
      <c r="AR509" s="59"/>
      <c r="AS509" s="59"/>
      <c r="AT509" s="59"/>
      <c r="AU509" s="59"/>
      <c r="AV509" s="59"/>
      <c r="AW509" s="59"/>
      <c r="AX509" s="59"/>
      <c r="AY509" s="59"/>
      <c r="AZ509" s="59"/>
      <c r="BA509" s="59"/>
      <c r="BB509" s="59"/>
      <c r="BC509" s="59"/>
      <c r="BD509" s="59"/>
      <c r="BE509" s="59"/>
      <c r="BF509" s="59"/>
      <c r="BG509" s="59"/>
      <c r="BH509" s="59"/>
      <c r="BI509" s="59"/>
      <c r="BJ509" s="59"/>
      <c r="BK509" s="59"/>
      <c r="BL509" s="59"/>
      <c r="BM509" s="59"/>
      <c r="BN509" s="59"/>
      <c r="BO509" s="59"/>
      <c r="BP509" s="59"/>
      <c r="BQ509" s="59"/>
      <c r="BR509" s="59"/>
      <c r="BS509" s="59"/>
      <c r="BT509" s="59"/>
      <c r="BU509" s="59"/>
      <c r="BV509" s="59"/>
      <c r="BW509" s="59"/>
      <c r="BX509" s="59"/>
      <c r="BY509" s="59"/>
      <c r="BZ509" s="59"/>
      <c r="CA509" s="59"/>
      <c r="CB509" s="59"/>
      <c r="CC509" s="59"/>
      <c r="CD509" s="59"/>
      <c r="CE509" s="59"/>
      <c r="CF509" s="59"/>
      <c r="CG509" s="59"/>
      <c r="CH509" s="59"/>
      <c r="CI509" s="59"/>
      <c r="CJ509" s="59"/>
      <c r="CK509" s="59"/>
      <c r="CL509" s="59"/>
      <c r="CM509" s="59"/>
      <c r="CN509" s="59"/>
      <c r="CO509" s="59"/>
      <c r="CP509" s="59"/>
      <c r="CQ509" s="59"/>
    </row>
    <row r="510" spans="1:95" s="2" customFormat="1" ht="14.25" customHeight="1" x14ac:dyDescent="0.2">
      <c r="A510" s="72" t="s">
        <v>188</v>
      </c>
      <c r="B510" s="23" t="s">
        <v>55</v>
      </c>
      <c r="C510" s="23" t="s">
        <v>9</v>
      </c>
      <c r="D510" s="23" t="s">
        <v>7</v>
      </c>
      <c r="E510" s="23" t="s">
        <v>289</v>
      </c>
      <c r="F510" s="23"/>
      <c r="G510" s="95">
        <f>G511</f>
        <v>8673.1</v>
      </c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  <c r="S510" s="59"/>
      <c r="T510" s="59"/>
      <c r="U510" s="59"/>
      <c r="V510" s="59"/>
      <c r="W510" s="59"/>
      <c r="X510" s="59"/>
      <c r="Y510" s="59"/>
      <c r="Z510" s="59"/>
      <c r="AA510" s="59"/>
      <c r="AB510" s="59"/>
      <c r="AC510" s="59"/>
      <c r="AD510" s="59"/>
      <c r="AE510" s="59"/>
      <c r="AF510" s="59"/>
      <c r="AG510" s="59"/>
      <c r="AH510" s="59"/>
      <c r="AI510" s="59"/>
      <c r="AJ510" s="59"/>
      <c r="AK510" s="59"/>
      <c r="AL510" s="59"/>
      <c r="AM510" s="59"/>
      <c r="AN510" s="59"/>
      <c r="AO510" s="59"/>
      <c r="AP510" s="59"/>
      <c r="AQ510" s="59"/>
      <c r="AR510" s="59"/>
      <c r="AS510" s="59"/>
      <c r="AT510" s="59"/>
      <c r="AU510" s="59"/>
      <c r="AV510" s="59"/>
      <c r="AW510" s="59"/>
      <c r="AX510" s="59"/>
      <c r="AY510" s="59"/>
      <c r="AZ510" s="59"/>
      <c r="BA510" s="59"/>
      <c r="BB510" s="59"/>
      <c r="BC510" s="59"/>
      <c r="BD510" s="59"/>
      <c r="BE510" s="59"/>
      <c r="BF510" s="59"/>
      <c r="BG510" s="59"/>
      <c r="BH510" s="59"/>
      <c r="BI510" s="59"/>
      <c r="BJ510" s="59"/>
      <c r="BK510" s="59"/>
      <c r="BL510" s="59"/>
      <c r="BM510" s="59"/>
      <c r="BN510" s="59"/>
      <c r="BO510" s="59"/>
      <c r="BP510" s="59"/>
      <c r="BQ510" s="59"/>
      <c r="BR510" s="59"/>
      <c r="BS510" s="59"/>
      <c r="BT510" s="59"/>
      <c r="BU510" s="59"/>
      <c r="BV510" s="59"/>
      <c r="BW510" s="59"/>
      <c r="BX510" s="59"/>
      <c r="BY510" s="59"/>
      <c r="BZ510" s="59"/>
      <c r="CA510" s="59"/>
      <c r="CB510" s="59"/>
      <c r="CC510" s="59"/>
      <c r="CD510" s="59"/>
      <c r="CE510" s="59"/>
      <c r="CF510" s="59"/>
      <c r="CG510" s="59"/>
      <c r="CH510" s="59"/>
      <c r="CI510" s="59"/>
      <c r="CJ510" s="59"/>
      <c r="CK510" s="59"/>
      <c r="CL510" s="59"/>
      <c r="CM510" s="59"/>
      <c r="CN510" s="59"/>
      <c r="CO510" s="59"/>
      <c r="CP510" s="59"/>
      <c r="CQ510" s="59"/>
    </row>
    <row r="511" spans="1:95" s="2" customFormat="1" ht="24" x14ac:dyDescent="0.2">
      <c r="A511" s="72" t="s">
        <v>141</v>
      </c>
      <c r="B511" s="23" t="s">
        <v>55</v>
      </c>
      <c r="C511" s="23" t="s">
        <v>9</v>
      </c>
      <c r="D511" s="23" t="s">
        <v>7</v>
      </c>
      <c r="E511" s="23" t="s">
        <v>289</v>
      </c>
      <c r="F511" s="23" t="s">
        <v>107</v>
      </c>
      <c r="G511" s="95">
        <f>G512</f>
        <v>8673.1</v>
      </c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  <c r="S511" s="59"/>
      <c r="T511" s="59"/>
      <c r="U511" s="59"/>
      <c r="V511" s="59"/>
      <c r="W511" s="59"/>
      <c r="X511" s="59"/>
      <c r="Y511" s="59"/>
      <c r="Z511" s="59"/>
      <c r="AA511" s="59"/>
      <c r="AB511" s="59"/>
      <c r="AC511" s="59"/>
      <c r="AD511" s="59"/>
      <c r="AE511" s="59"/>
      <c r="AF511" s="59"/>
      <c r="AG511" s="59"/>
      <c r="AH511" s="59"/>
      <c r="AI511" s="59"/>
      <c r="AJ511" s="59"/>
      <c r="AK511" s="59"/>
      <c r="AL511" s="59"/>
      <c r="AM511" s="59"/>
      <c r="AN511" s="59"/>
      <c r="AO511" s="59"/>
      <c r="AP511" s="59"/>
      <c r="AQ511" s="59"/>
      <c r="AR511" s="59"/>
      <c r="AS511" s="59"/>
      <c r="AT511" s="59"/>
      <c r="AU511" s="59"/>
      <c r="AV511" s="59"/>
      <c r="AW511" s="59"/>
      <c r="AX511" s="59"/>
      <c r="AY511" s="59"/>
      <c r="AZ511" s="59"/>
      <c r="BA511" s="59"/>
      <c r="BB511" s="59"/>
      <c r="BC511" s="59"/>
      <c r="BD511" s="59"/>
      <c r="BE511" s="59"/>
      <c r="BF511" s="59"/>
      <c r="BG511" s="59"/>
      <c r="BH511" s="59"/>
      <c r="BI511" s="59"/>
      <c r="BJ511" s="59"/>
      <c r="BK511" s="59"/>
      <c r="BL511" s="59"/>
      <c r="BM511" s="59"/>
      <c r="BN511" s="59"/>
      <c r="BO511" s="59"/>
      <c r="BP511" s="59"/>
      <c r="BQ511" s="59"/>
      <c r="BR511" s="59"/>
      <c r="BS511" s="59"/>
      <c r="BT511" s="59"/>
      <c r="BU511" s="59"/>
      <c r="BV511" s="59"/>
      <c r="BW511" s="59"/>
      <c r="BX511" s="59"/>
      <c r="BY511" s="59"/>
      <c r="BZ511" s="59"/>
      <c r="CA511" s="59"/>
      <c r="CB511" s="59"/>
      <c r="CC511" s="59"/>
      <c r="CD511" s="59"/>
      <c r="CE511" s="59"/>
      <c r="CF511" s="59"/>
      <c r="CG511" s="59"/>
      <c r="CH511" s="59"/>
      <c r="CI511" s="59"/>
      <c r="CJ511" s="59"/>
      <c r="CK511" s="59"/>
      <c r="CL511" s="59"/>
      <c r="CM511" s="59"/>
      <c r="CN511" s="59"/>
      <c r="CO511" s="59"/>
      <c r="CP511" s="59"/>
      <c r="CQ511" s="59"/>
    </row>
    <row r="512" spans="1:95" s="2" customFormat="1" ht="14.25" customHeight="1" x14ac:dyDescent="0.2">
      <c r="A512" s="72" t="s">
        <v>355</v>
      </c>
      <c r="B512" s="23" t="s">
        <v>55</v>
      </c>
      <c r="C512" s="23" t="s">
        <v>9</v>
      </c>
      <c r="D512" s="23" t="s">
        <v>7</v>
      </c>
      <c r="E512" s="23" t="s">
        <v>289</v>
      </c>
      <c r="F512" s="23" t="s">
        <v>356</v>
      </c>
      <c r="G512" s="95">
        <v>8673.1</v>
      </c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  <c r="S512" s="59"/>
      <c r="T512" s="59"/>
      <c r="U512" s="59"/>
      <c r="V512" s="59"/>
      <c r="W512" s="59"/>
      <c r="X512" s="59"/>
      <c r="Y512" s="59"/>
      <c r="Z512" s="59"/>
      <c r="AA512" s="59"/>
      <c r="AB512" s="59"/>
      <c r="AC512" s="59"/>
      <c r="AD512" s="59"/>
      <c r="AE512" s="59"/>
      <c r="AF512" s="59"/>
      <c r="AG512" s="59"/>
      <c r="AH512" s="59"/>
      <c r="AI512" s="59"/>
      <c r="AJ512" s="59"/>
      <c r="AK512" s="59"/>
      <c r="AL512" s="59"/>
      <c r="AM512" s="59"/>
      <c r="AN512" s="59"/>
      <c r="AO512" s="59"/>
      <c r="AP512" s="59"/>
      <c r="AQ512" s="59"/>
      <c r="AR512" s="59"/>
      <c r="AS512" s="59"/>
      <c r="AT512" s="59"/>
      <c r="AU512" s="59"/>
      <c r="AV512" s="59"/>
      <c r="AW512" s="59"/>
      <c r="AX512" s="59"/>
      <c r="AY512" s="59"/>
      <c r="AZ512" s="59"/>
      <c r="BA512" s="59"/>
      <c r="BB512" s="59"/>
      <c r="BC512" s="59"/>
      <c r="BD512" s="59"/>
      <c r="BE512" s="59"/>
      <c r="BF512" s="59"/>
      <c r="BG512" s="59"/>
      <c r="BH512" s="59"/>
      <c r="BI512" s="59"/>
      <c r="BJ512" s="59"/>
      <c r="BK512" s="59"/>
      <c r="BL512" s="59"/>
      <c r="BM512" s="59"/>
      <c r="BN512" s="59"/>
      <c r="BO512" s="59"/>
      <c r="BP512" s="59"/>
      <c r="BQ512" s="59"/>
      <c r="BR512" s="59"/>
      <c r="BS512" s="59"/>
      <c r="BT512" s="59"/>
      <c r="BU512" s="59"/>
      <c r="BV512" s="59"/>
      <c r="BW512" s="59"/>
      <c r="BX512" s="59"/>
      <c r="BY512" s="59"/>
      <c r="BZ512" s="59"/>
      <c r="CA512" s="59"/>
      <c r="CB512" s="59"/>
      <c r="CC512" s="59"/>
      <c r="CD512" s="59"/>
      <c r="CE512" s="59"/>
      <c r="CF512" s="59"/>
      <c r="CG512" s="59"/>
      <c r="CH512" s="59"/>
      <c r="CI512" s="59"/>
      <c r="CJ512" s="59"/>
      <c r="CK512" s="59"/>
      <c r="CL512" s="59"/>
      <c r="CM512" s="59"/>
      <c r="CN512" s="59"/>
      <c r="CO512" s="59"/>
      <c r="CP512" s="59"/>
      <c r="CQ512" s="59"/>
    </row>
    <row r="513" spans="1:95" s="2" customFormat="1" ht="14.25" customHeight="1" x14ac:dyDescent="0.2">
      <c r="A513" s="72" t="s">
        <v>106</v>
      </c>
      <c r="B513" s="23" t="s">
        <v>55</v>
      </c>
      <c r="C513" s="23" t="s">
        <v>9</v>
      </c>
      <c r="D513" s="23" t="s">
        <v>7</v>
      </c>
      <c r="E513" s="23" t="s">
        <v>290</v>
      </c>
      <c r="F513" s="23"/>
      <c r="G513" s="95">
        <f>G514</f>
        <v>1638.9</v>
      </c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  <c r="S513" s="59"/>
      <c r="T513" s="59"/>
      <c r="U513" s="59"/>
      <c r="V513" s="59"/>
      <c r="W513" s="59"/>
      <c r="X513" s="59"/>
      <c r="Y513" s="59"/>
      <c r="Z513" s="59"/>
      <c r="AA513" s="59"/>
      <c r="AB513" s="59"/>
      <c r="AC513" s="59"/>
      <c r="AD513" s="59"/>
      <c r="AE513" s="59"/>
      <c r="AF513" s="59"/>
      <c r="AG513" s="59"/>
      <c r="AH513" s="59"/>
      <c r="AI513" s="59"/>
      <c r="AJ513" s="59"/>
      <c r="AK513" s="59"/>
      <c r="AL513" s="59"/>
      <c r="AM513" s="59"/>
      <c r="AN513" s="59"/>
      <c r="AO513" s="59"/>
      <c r="AP513" s="59"/>
      <c r="AQ513" s="59"/>
      <c r="AR513" s="59"/>
      <c r="AS513" s="59"/>
      <c r="AT513" s="59"/>
      <c r="AU513" s="59"/>
      <c r="AV513" s="59"/>
      <c r="AW513" s="59"/>
      <c r="AX513" s="59"/>
      <c r="AY513" s="59"/>
      <c r="AZ513" s="59"/>
      <c r="BA513" s="59"/>
      <c r="BB513" s="59"/>
      <c r="BC513" s="59"/>
      <c r="BD513" s="59"/>
      <c r="BE513" s="59"/>
      <c r="BF513" s="59"/>
      <c r="BG513" s="59"/>
      <c r="BH513" s="59"/>
      <c r="BI513" s="59"/>
      <c r="BJ513" s="59"/>
      <c r="BK513" s="59"/>
      <c r="BL513" s="59"/>
      <c r="BM513" s="59"/>
      <c r="BN513" s="59"/>
      <c r="BO513" s="59"/>
      <c r="BP513" s="59"/>
      <c r="BQ513" s="59"/>
      <c r="BR513" s="59"/>
      <c r="BS513" s="59"/>
      <c r="BT513" s="59"/>
      <c r="BU513" s="59"/>
      <c r="BV513" s="59"/>
      <c r="BW513" s="59"/>
      <c r="BX513" s="59"/>
      <c r="BY513" s="59"/>
      <c r="BZ513" s="59"/>
      <c r="CA513" s="59"/>
      <c r="CB513" s="59"/>
      <c r="CC513" s="59"/>
      <c r="CD513" s="59"/>
      <c r="CE513" s="59"/>
      <c r="CF513" s="59"/>
      <c r="CG513" s="59"/>
      <c r="CH513" s="59"/>
      <c r="CI513" s="59"/>
      <c r="CJ513" s="59"/>
      <c r="CK513" s="59"/>
      <c r="CL513" s="59"/>
      <c r="CM513" s="59"/>
      <c r="CN513" s="59"/>
      <c r="CO513" s="59"/>
      <c r="CP513" s="59"/>
      <c r="CQ513" s="59"/>
    </row>
    <row r="514" spans="1:95" s="2" customFormat="1" ht="24" x14ac:dyDescent="0.2">
      <c r="A514" s="72" t="s">
        <v>141</v>
      </c>
      <c r="B514" s="23" t="s">
        <v>55</v>
      </c>
      <c r="C514" s="23" t="s">
        <v>9</v>
      </c>
      <c r="D514" s="23" t="s">
        <v>7</v>
      </c>
      <c r="E514" s="23" t="s">
        <v>290</v>
      </c>
      <c r="F514" s="23" t="s">
        <v>107</v>
      </c>
      <c r="G514" s="95">
        <f>G515</f>
        <v>1638.9</v>
      </c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59"/>
      <c r="AB514" s="59"/>
      <c r="AC514" s="59"/>
      <c r="AD514" s="59"/>
      <c r="AE514" s="59"/>
      <c r="AF514" s="59"/>
      <c r="AG514" s="59"/>
      <c r="AH514" s="59"/>
      <c r="AI514" s="59"/>
      <c r="AJ514" s="59"/>
      <c r="AK514" s="59"/>
      <c r="AL514" s="59"/>
      <c r="AM514" s="59"/>
      <c r="AN514" s="59"/>
      <c r="AO514" s="59"/>
      <c r="AP514" s="59"/>
      <c r="AQ514" s="59"/>
      <c r="AR514" s="59"/>
      <c r="AS514" s="59"/>
      <c r="AT514" s="59"/>
      <c r="AU514" s="59"/>
      <c r="AV514" s="59"/>
      <c r="AW514" s="59"/>
      <c r="AX514" s="59"/>
      <c r="AY514" s="59"/>
      <c r="AZ514" s="59"/>
      <c r="BA514" s="59"/>
      <c r="BB514" s="59"/>
      <c r="BC514" s="59"/>
      <c r="BD514" s="59"/>
      <c r="BE514" s="59"/>
      <c r="BF514" s="59"/>
      <c r="BG514" s="59"/>
      <c r="BH514" s="59"/>
      <c r="BI514" s="59"/>
      <c r="BJ514" s="59"/>
      <c r="BK514" s="59"/>
      <c r="BL514" s="59"/>
      <c r="BM514" s="59"/>
      <c r="BN514" s="59"/>
      <c r="BO514" s="59"/>
      <c r="BP514" s="59"/>
      <c r="BQ514" s="59"/>
      <c r="BR514" s="59"/>
      <c r="BS514" s="59"/>
      <c r="BT514" s="59"/>
      <c r="BU514" s="59"/>
      <c r="BV514" s="59"/>
      <c r="BW514" s="59"/>
      <c r="BX514" s="59"/>
      <c r="BY514" s="59"/>
      <c r="BZ514" s="59"/>
      <c r="CA514" s="59"/>
      <c r="CB514" s="59"/>
      <c r="CC514" s="59"/>
      <c r="CD514" s="59"/>
      <c r="CE514" s="59"/>
      <c r="CF514" s="59"/>
      <c r="CG514" s="59"/>
      <c r="CH514" s="59"/>
      <c r="CI514" s="59"/>
      <c r="CJ514" s="59"/>
      <c r="CK514" s="59"/>
      <c r="CL514" s="59"/>
      <c r="CM514" s="59"/>
      <c r="CN514" s="59"/>
      <c r="CO514" s="59"/>
      <c r="CP514" s="59"/>
      <c r="CQ514" s="59"/>
    </row>
    <row r="515" spans="1:95" s="2" customFormat="1" ht="14.25" customHeight="1" x14ac:dyDescent="0.2">
      <c r="A515" s="24" t="s">
        <v>357</v>
      </c>
      <c r="B515" s="23" t="s">
        <v>55</v>
      </c>
      <c r="C515" s="23" t="s">
        <v>9</v>
      </c>
      <c r="D515" s="23" t="s">
        <v>7</v>
      </c>
      <c r="E515" s="23" t="s">
        <v>290</v>
      </c>
      <c r="F515" s="23" t="s">
        <v>356</v>
      </c>
      <c r="G515" s="95">
        <v>1638.9</v>
      </c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59"/>
      <c r="AB515" s="59"/>
      <c r="AC515" s="59"/>
      <c r="AD515" s="59"/>
      <c r="AE515" s="59"/>
      <c r="AF515" s="59"/>
      <c r="AG515" s="59"/>
      <c r="AH515" s="59"/>
      <c r="AI515" s="59"/>
      <c r="AJ515" s="59"/>
      <c r="AK515" s="59"/>
      <c r="AL515" s="59"/>
      <c r="AM515" s="59"/>
      <c r="AN515" s="59"/>
      <c r="AO515" s="59"/>
      <c r="AP515" s="59"/>
      <c r="AQ515" s="59"/>
      <c r="AR515" s="59"/>
      <c r="AS515" s="59"/>
      <c r="AT515" s="59"/>
      <c r="AU515" s="59"/>
      <c r="AV515" s="59"/>
      <c r="AW515" s="59"/>
      <c r="AX515" s="59"/>
      <c r="AY515" s="59"/>
      <c r="AZ515" s="59"/>
      <c r="BA515" s="59"/>
      <c r="BB515" s="59"/>
      <c r="BC515" s="59"/>
      <c r="BD515" s="59"/>
      <c r="BE515" s="59"/>
      <c r="BF515" s="59"/>
      <c r="BG515" s="59"/>
      <c r="BH515" s="59"/>
      <c r="BI515" s="59"/>
      <c r="BJ515" s="59"/>
      <c r="BK515" s="59"/>
      <c r="BL515" s="59"/>
      <c r="BM515" s="59"/>
      <c r="BN515" s="59"/>
      <c r="BO515" s="59"/>
      <c r="BP515" s="59"/>
      <c r="BQ515" s="59"/>
      <c r="BR515" s="59"/>
      <c r="BS515" s="59"/>
      <c r="BT515" s="59"/>
      <c r="BU515" s="59"/>
      <c r="BV515" s="59"/>
      <c r="BW515" s="59"/>
      <c r="BX515" s="59"/>
      <c r="BY515" s="59"/>
      <c r="BZ515" s="59"/>
      <c r="CA515" s="59"/>
      <c r="CB515" s="59"/>
      <c r="CC515" s="59"/>
      <c r="CD515" s="59"/>
      <c r="CE515" s="59"/>
      <c r="CF515" s="59"/>
      <c r="CG515" s="59"/>
      <c r="CH515" s="59"/>
      <c r="CI515" s="59"/>
      <c r="CJ515" s="59"/>
      <c r="CK515" s="59"/>
      <c r="CL515" s="59"/>
      <c r="CM515" s="59"/>
      <c r="CN515" s="59"/>
      <c r="CO515" s="59"/>
      <c r="CP515" s="59"/>
      <c r="CQ515" s="59"/>
    </row>
    <row r="516" spans="1:95" s="2" customFormat="1" ht="14.25" customHeight="1" x14ac:dyDescent="0.2">
      <c r="A516" s="72" t="s">
        <v>114</v>
      </c>
      <c r="B516" s="23" t="s">
        <v>55</v>
      </c>
      <c r="C516" s="23" t="s">
        <v>9</v>
      </c>
      <c r="D516" s="23" t="s">
        <v>7</v>
      </c>
      <c r="E516" s="23" t="s">
        <v>291</v>
      </c>
      <c r="F516" s="23"/>
      <c r="G516" s="95">
        <f>G517</f>
        <v>146</v>
      </c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59"/>
      <c r="AB516" s="59"/>
      <c r="AC516" s="59"/>
      <c r="AD516" s="59"/>
      <c r="AE516" s="59"/>
      <c r="AF516" s="59"/>
      <c r="AG516" s="59"/>
      <c r="AH516" s="59"/>
      <c r="AI516" s="59"/>
      <c r="AJ516" s="59"/>
      <c r="AK516" s="59"/>
      <c r="AL516" s="59"/>
      <c r="AM516" s="59"/>
      <c r="AN516" s="59"/>
      <c r="AO516" s="59"/>
      <c r="AP516" s="59"/>
      <c r="AQ516" s="59"/>
      <c r="AR516" s="59"/>
      <c r="AS516" s="59"/>
      <c r="AT516" s="59"/>
      <c r="AU516" s="59"/>
      <c r="AV516" s="59"/>
      <c r="AW516" s="59"/>
      <c r="AX516" s="59"/>
      <c r="AY516" s="59"/>
      <c r="AZ516" s="59"/>
      <c r="BA516" s="59"/>
      <c r="BB516" s="59"/>
      <c r="BC516" s="59"/>
      <c r="BD516" s="59"/>
      <c r="BE516" s="59"/>
      <c r="BF516" s="59"/>
      <c r="BG516" s="59"/>
      <c r="BH516" s="59"/>
      <c r="BI516" s="59"/>
      <c r="BJ516" s="59"/>
      <c r="BK516" s="59"/>
      <c r="BL516" s="59"/>
      <c r="BM516" s="59"/>
      <c r="BN516" s="59"/>
      <c r="BO516" s="59"/>
      <c r="BP516" s="59"/>
      <c r="BQ516" s="59"/>
      <c r="BR516" s="59"/>
      <c r="BS516" s="59"/>
      <c r="BT516" s="59"/>
      <c r="BU516" s="59"/>
      <c r="BV516" s="59"/>
      <c r="BW516" s="59"/>
      <c r="BX516" s="59"/>
      <c r="BY516" s="59"/>
      <c r="BZ516" s="59"/>
      <c r="CA516" s="59"/>
      <c r="CB516" s="59"/>
      <c r="CC516" s="59"/>
      <c r="CD516" s="59"/>
      <c r="CE516" s="59"/>
      <c r="CF516" s="59"/>
      <c r="CG516" s="59"/>
      <c r="CH516" s="59"/>
      <c r="CI516" s="59"/>
      <c r="CJ516" s="59"/>
      <c r="CK516" s="59"/>
      <c r="CL516" s="59"/>
      <c r="CM516" s="59"/>
      <c r="CN516" s="59"/>
      <c r="CO516" s="59"/>
      <c r="CP516" s="59"/>
      <c r="CQ516" s="59"/>
    </row>
    <row r="517" spans="1:95" s="2" customFormat="1" ht="24" x14ac:dyDescent="0.2">
      <c r="A517" s="72" t="s">
        <v>141</v>
      </c>
      <c r="B517" s="23" t="s">
        <v>55</v>
      </c>
      <c r="C517" s="23" t="s">
        <v>9</v>
      </c>
      <c r="D517" s="23" t="s">
        <v>7</v>
      </c>
      <c r="E517" s="23" t="s">
        <v>291</v>
      </c>
      <c r="F517" s="23" t="s">
        <v>107</v>
      </c>
      <c r="G517" s="95">
        <f>G518</f>
        <v>146</v>
      </c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59"/>
      <c r="AB517" s="59"/>
      <c r="AC517" s="59"/>
      <c r="AD517" s="59"/>
      <c r="AE517" s="59"/>
      <c r="AF517" s="59"/>
      <c r="AG517" s="59"/>
      <c r="AH517" s="59"/>
      <c r="AI517" s="59"/>
      <c r="AJ517" s="59"/>
      <c r="AK517" s="59"/>
      <c r="AL517" s="59"/>
      <c r="AM517" s="59"/>
      <c r="AN517" s="59"/>
      <c r="AO517" s="59"/>
      <c r="AP517" s="59"/>
      <c r="AQ517" s="59"/>
      <c r="AR517" s="59"/>
      <c r="AS517" s="59"/>
      <c r="AT517" s="59"/>
      <c r="AU517" s="59"/>
      <c r="AV517" s="59"/>
      <c r="AW517" s="59"/>
      <c r="AX517" s="59"/>
      <c r="AY517" s="59"/>
      <c r="AZ517" s="59"/>
      <c r="BA517" s="59"/>
      <c r="BB517" s="59"/>
      <c r="BC517" s="59"/>
      <c r="BD517" s="59"/>
      <c r="BE517" s="59"/>
      <c r="BF517" s="59"/>
      <c r="BG517" s="59"/>
      <c r="BH517" s="59"/>
      <c r="BI517" s="59"/>
      <c r="BJ517" s="59"/>
      <c r="BK517" s="59"/>
      <c r="BL517" s="59"/>
      <c r="BM517" s="59"/>
      <c r="BN517" s="59"/>
      <c r="BO517" s="59"/>
      <c r="BP517" s="59"/>
      <c r="BQ517" s="59"/>
      <c r="BR517" s="59"/>
      <c r="BS517" s="59"/>
      <c r="BT517" s="59"/>
      <c r="BU517" s="59"/>
      <c r="BV517" s="59"/>
      <c r="BW517" s="59"/>
      <c r="BX517" s="59"/>
      <c r="BY517" s="59"/>
      <c r="BZ517" s="59"/>
      <c r="CA517" s="59"/>
      <c r="CB517" s="59"/>
      <c r="CC517" s="59"/>
      <c r="CD517" s="59"/>
      <c r="CE517" s="59"/>
      <c r="CF517" s="59"/>
      <c r="CG517" s="59"/>
      <c r="CH517" s="59"/>
      <c r="CI517" s="59"/>
      <c r="CJ517" s="59"/>
      <c r="CK517" s="59"/>
      <c r="CL517" s="59"/>
      <c r="CM517" s="59"/>
      <c r="CN517" s="59"/>
      <c r="CO517" s="59"/>
      <c r="CP517" s="59"/>
      <c r="CQ517" s="59"/>
    </row>
    <row r="518" spans="1:95" s="2" customFormat="1" ht="14.25" customHeight="1" x14ac:dyDescent="0.2">
      <c r="A518" s="24" t="s">
        <v>357</v>
      </c>
      <c r="B518" s="23" t="s">
        <v>55</v>
      </c>
      <c r="C518" s="23" t="s">
        <v>9</v>
      </c>
      <c r="D518" s="23" t="s">
        <v>7</v>
      </c>
      <c r="E518" s="23" t="s">
        <v>291</v>
      </c>
      <c r="F518" s="23" t="s">
        <v>356</v>
      </c>
      <c r="G518" s="95">
        <v>146</v>
      </c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  <c r="S518" s="59"/>
      <c r="T518" s="59"/>
      <c r="U518" s="59"/>
      <c r="V518" s="59"/>
      <c r="W518" s="59"/>
      <c r="X518" s="59"/>
      <c r="Y518" s="59"/>
      <c r="Z518" s="59"/>
      <c r="AA518" s="59"/>
      <c r="AB518" s="59"/>
      <c r="AC518" s="59"/>
      <c r="AD518" s="59"/>
      <c r="AE518" s="59"/>
      <c r="AF518" s="59"/>
      <c r="AG518" s="59"/>
      <c r="AH518" s="59"/>
      <c r="AI518" s="59"/>
      <c r="AJ518" s="59"/>
      <c r="AK518" s="59"/>
      <c r="AL518" s="59"/>
      <c r="AM518" s="59"/>
      <c r="AN518" s="59"/>
      <c r="AO518" s="59"/>
      <c r="AP518" s="59"/>
      <c r="AQ518" s="59"/>
      <c r="AR518" s="59"/>
      <c r="AS518" s="59"/>
      <c r="AT518" s="59"/>
      <c r="AU518" s="59"/>
      <c r="AV518" s="59"/>
      <c r="AW518" s="59"/>
      <c r="AX518" s="59"/>
      <c r="AY518" s="59"/>
      <c r="AZ518" s="59"/>
      <c r="BA518" s="59"/>
      <c r="BB518" s="59"/>
      <c r="BC518" s="59"/>
      <c r="BD518" s="59"/>
      <c r="BE518" s="59"/>
      <c r="BF518" s="59"/>
      <c r="BG518" s="59"/>
      <c r="BH518" s="59"/>
      <c r="BI518" s="59"/>
      <c r="BJ518" s="59"/>
      <c r="BK518" s="59"/>
      <c r="BL518" s="59"/>
      <c r="BM518" s="59"/>
      <c r="BN518" s="59"/>
      <c r="BO518" s="59"/>
      <c r="BP518" s="59"/>
      <c r="BQ518" s="59"/>
      <c r="BR518" s="59"/>
      <c r="BS518" s="59"/>
      <c r="BT518" s="59"/>
      <c r="BU518" s="59"/>
      <c r="BV518" s="59"/>
      <c r="BW518" s="59"/>
      <c r="BX518" s="59"/>
      <c r="BY518" s="59"/>
      <c r="BZ518" s="59"/>
      <c r="CA518" s="59"/>
      <c r="CB518" s="59"/>
      <c r="CC518" s="59"/>
      <c r="CD518" s="59"/>
      <c r="CE518" s="59"/>
      <c r="CF518" s="59"/>
      <c r="CG518" s="59"/>
      <c r="CH518" s="59"/>
      <c r="CI518" s="59"/>
      <c r="CJ518" s="59"/>
      <c r="CK518" s="59"/>
      <c r="CL518" s="59"/>
      <c r="CM518" s="59"/>
      <c r="CN518" s="59"/>
      <c r="CO518" s="59"/>
      <c r="CP518" s="59"/>
      <c r="CQ518" s="59"/>
    </row>
    <row r="519" spans="1:95" s="2" customFormat="1" ht="14.25" customHeight="1" x14ac:dyDescent="0.2">
      <c r="A519" s="24" t="s">
        <v>173</v>
      </c>
      <c r="B519" s="23" t="s">
        <v>55</v>
      </c>
      <c r="C519" s="23" t="s">
        <v>9</v>
      </c>
      <c r="D519" s="23" t="s">
        <v>7</v>
      </c>
      <c r="E519" s="23" t="s">
        <v>469</v>
      </c>
      <c r="F519" s="23"/>
      <c r="G519" s="95">
        <f>G520</f>
        <v>20</v>
      </c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59"/>
      <c r="AB519" s="59"/>
      <c r="AC519" s="59"/>
      <c r="AD519" s="59"/>
      <c r="AE519" s="59"/>
      <c r="AF519" s="59"/>
      <c r="AG519" s="59"/>
      <c r="AH519" s="59"/>
      <c r="AI519" s="59"/>
      <c r="AJ519" s="59"/>
      <c r="AK519" s="59"/>
      <c r="AL519" s="59"/>
      <c r="AM519" s="59"/>
      <c r="AN519" s="59"/>
      <c r="AO519" s="59"/>
      <c r="AP519" s="59"/>
      <c r="AQ519" s="59"/>
      <c r="AR519" s="59"/>
      <c r="AS519" s="59"/>
      <c r="AT519" s="59"/>
      <c r="AU519" s="59"/>
      <c r="AV519" s="59"/>
      <c r="AW519" s="59"/>
      <c r="AX519" s="59"/>
      <c r="AY519" s="59"/>
      <c r="AZ519" s="59"/>
      <c r="BA519" s="59"/>
      <c r="BB519" s="59"/>
      <c r="BC519" s="59"/>
      <c r="BD519" s="59"/>
      <c r="BE519" s="59"/>
      <c r="BF519" s="59"/>
      <c r="BG519" s="59"/>
      <c r="BH519" s="59"/>
      <c r="BI519" s="59"/>
      <c r="BJ519" s="59"/>
      <c r="BK519" s="59"/>
      <c r="BL519" s="59"/>
      <c r="BM519" s="59"/>
      <c r="BN519" s="59"/>
      <c r="BO519" s="59"/>
      <c r="BP519" s="59"/>
      <c r="BQ519" s="59"/>
      <c r="BR519" s="59"/>
      <c r="BS519" s="59"/>
      <c r="BT519" s="59"/>
      <c r="BU519" s="59"/>
      <c r="BV519" s="59"/>
      <c r="BW519" s="59"/>
      <c r="BX519" s="59"/>
      <c r="BY519" s="59"/>
      <c r="BZ519" s="59"/>
      <c r="CA519" s="59"/>
      <c r="CB519" s="59"/>
      <c r="CC519" s="59"/>
      <c r="CD519" s="59"/>
      <c r="CE519" s="59"/>
      <c r="CF519" s="59"/>
      <c r="CG519" s="59"/>
      <c r="CH519" s="59"/>
      <c r="CI519" s="59"/>
      <c r="CJ519" s="59"/>
      <c r="CK519" s="59"/>
      <c r="CL519" s="59"/>
      <c r="CM519" s="59"/>
      <c r="CN519" s="59"/>
      <c r="CO519" s="59"/>
      <c r="CP519" s="59"/>
      <c r="CQ519" s="59"/>
    </row>
    <row r="520" spans="1:95" s="2" customFormat="1" ht="24" x14ac:dyDescent="0.2">
      <c r="A520" s="24" t="s">
        <v>113</v>
      </c>
      <c r="B520" s="23" t="s">
        <v>55</v>
      </c>
      <c r="C520" s="23" t="s">
        <v>9</v>
      </c>
      <c r="D520" s="23" t="s">
        <v>7</v>
      </c>
      <c r="E520" s="23" t="s">
        <v>478</v>
      </c>
      <c r="F520" s="23"/>
      <c r="G520" s="95">
        <f>G521</f>
        <v>20</v>
      </c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  <c r="S520" s="59"/>
      <c r="T520" s="59"/>
      <c r="U520" s="59"/>
      <c r="V520" s="59"/>
      <c r="W520" s="59"/>
      <c r="X520" s="59"/>
      <c r="Y520" s="59"/>
      <c r="Z520" s="59"/>
      <c r="AA520" s="59"/>
      <c r="AB520" s="59"/>
      <c r="AC520" s="59"/>
      <c r="AD520" s="59"/>
      <c r="AE520" s="59"/>
      <c r="AF520" s="59"/>
      <c r="AG520" s="59"/>
      <c r="AH520" s="59"/>
      <c r="AI520" s="59"/>
      <c r="AJ520" s="59"/>
      <c r="AK520" s="59"/>
      <c r="AL520" s="59"/>
      <c r="AM520" s="59"/>
      <c r="AN520" s="59"/>
      <c r="AO520" s="59"/>
      <c r="AP520" s="59"/>
      <c r="AQ520" s="59"/>
      <c r="AR520" s="59"/>
      <c r="AS520" s="59"/>
      <c r="AT520" s="59"/>
      <c r="AU520" s="59"/>
      <c r="AV520" s="59"/>
      <c r="AW520" s="59"/>
      <c r="AX520" s="59"/>
      <c r="AY520" s="59"/>
      <c r="AZ520" s="59"/>
      <c r="BA520" s="59"/>
      <c r="BB520" s="59"/>
      <c r="BC520" s="59"/>
      <c r="BD520" s="59"/>
      <c r="BE520" s="59"/>
      <c r="BF520" s="59"/>
      <c r="BG520" s="59"/>
      <c r="BH520" s="59"/>
      <c r="BI520" s="59"/>
      <c r="BJ520" s="59"/>
      <c r="BK520" s="59"/>
      <c r="BL520" s="59"/>
      <c r="BM520" s="59"/>
      <c r="BN520" s="59"/>
      <c r="BO520" s="59"/>
      <c r="BP520" s="59"/>
      <c r="BQ520" s="59"/>
      <c r="BR520" s="59"/>
      <c r="BS520" s="59"/>
      <c r="BT520" s="59"/>
      <c r="BU520" s="59"/>
      <c r="BV520" s="59"/>
      <c r="BW520" s="59"/>
      <c r="BX520" s="59"/>
      <c r="BY520" s="59"/>
      <c r="BZ520" s="59"/>
      <c r="CA520" s="59"/>
      <c r="CB520" s="59"/>
      <c r="CC520" s="59"/>
      <c r="CD520" s="59"/>
      <c r="CE520" s="59"/>
      <c r="CF520" s="59"/>
      <c r="CG520" s="59"/>
      <c r="CH520" s="59"/>
      <c r="CI520" s="59"/>
      <c r="CJ520" s="59"/>
      <c r="CK520" s="59"/>
      <c r="CL520" s="59"/>
      <c r="CM520" s="59"/>
      <c r="CN520" s="59"/>
      <c r="CO520" s="59"/>
      <c r="CP520" s="59"/>
      <c r="CQ520" s="59"/>
    </row>
    <row r="521" spans="1:95" s="2" customFormat="1" ht="24" x14ac:dyDescent="0.2">
      <c r="A521" s="72" t="s">
        <v>108</v>
      </c>
      <c r="B521" s="23" t="s">
        <v>55</v>
      </c>
      <c r="C521" s="23" t="s">
        <v>9</v>
      </c>
      <c r="D521" s="23" t="s">
        <v>7</v>
      </c>
      <c r="E521" s="23" t="s">
        <v>478</v>
      </c>
      <c r="F521" s="23" t="s">
        <v>107</v>
      </c>
      <c r="G521" s="95">
        <f>G522</f>
        <v>20</v>
      </c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  <c r="S521" s="59"/>
      <c r="T521" s="59"/>
      <c r="U521" s="59"/>
      <c r="V521" s="59"/>
      <c r="W521" s="59"/>
      <c r="X521" s="59"/>
      <c r="Y521" s="59"/>
      <c r="Z521" s="59"/>
      <c r="AA521" s="59"/>
      <c r="AB521" s="59"/>
      <c r="AC521" s="59"/>
      <c r="AD521" s="59"/>
      <c r="AE521" s="59"/>
      <c r="AF521" s="59"/>
      <c r="AG521" s="59"/>
      <c r="AH521" s="59"/>
      <c r="AI521" s="59"/>
      <c r="AJ521" s="59"/>
      <c r="AK521" s="59"/>
      <c r="AL521" s="59"/>
      <c r="AM521" s="59"/>
      <c r="AN521" s="59"/>
      <c r="AO521" s="59"/>
      <c r="AP521" s="59"/>
      <c r="AQ521" s="59"/>
      <c r="AR521" s="59"/>
      <c r="AS521" s="59"/>
      <c r="AT521" s="59"/>
      <c r="AU521" s="59"/>
      <c r="AV521" s="59"/>
      <c r="AW521" s="59"/>
      <c r="AX521" s="59"/>
      <c r="AY521" s="59"/>
      <c r="AZ521" s="59"/>
      <c r="BA521" s="59"/>
      <c r="BB521" s="59"/>
      <c r="BC521" s="59"/>
      <c r="BD521" s="59"/>
      <c r="BE521" s="59"/>
      <c r="BF521" s="59"/>
      <c r="BG521" s="59"/>
      <c r="BH521" s="59"/>
      <c r="BI521" s="59"/>
      <c r="BJ521" s="59"/>
      <c r="BK521" s="59"/>
      <c r="BL521" s="59"/>
      <c r="BM521" s="59"/>
      <c r="BN521" s="59"/>
      <c r="BO521" s="59"/>
      <c r="BP521" s="59"/>
      <c r="BQ521" s="59"/>
      <c r="BR521" s="59"/>
      <c r="BS521" s="59"/>
      <c r="BT521" s="59"/>
      <c r="BU521" s="59"/>
      <c r="BV521" s="59"/>
      <c r="BW521" s="59"/>
      <c r="BX521" s="59"/>
      <c r="BY521" s="59"/>
      <c r="BZ521" s="59"/>
      <c r="CA521" s="59"/>
      <c r="CB521" s="59"/>
      <c r="CC521" s="59"/>
      <c r="CD521" s="59"/>
      <c r="CE521" s="59"/>
      <c r="CF521" s="59"/>
      <c r="CG521" s="59"/>
      <c r="CH521" s="59"/>
      <c r="CI521" s="59"/>
      <c r="CJ521" s="59"/>
      <c r="CK521" s="59"/>
      <c r="CL521" s="59"/>
      <c r="CM521" s="59"/>
      <c r="CN521" s="59"/>
      <c r="CO521" s="59"/>
      <c r="CP521" s="59"/>
      <c r="CQ521" s="59"/>
    </row>
    <row r="522" spans="1:95" s="2" customFormat="1" ht="14.25" customHeight="1" x14ac:dyDescent="0.2">
      <c r="A522" s="24" t="s">
        <v>357</v>
      </c>
      <c r="B522" s="23" t="s">
        <v>55</v>
      </c>
      <c r="C522" s="23" t="s">
        <v>9</v>
      </c>
      <c r="D522" s="23" t="s">
        <v>7</v>
      </c>
      <c r="E522" s="23" t="s">
        <v>478</v>
      </c>
      <c r="F522" s="23" t="s">
        <v>356</v>
      </c>
      <c r="G522" s="95">
        <v>20</v>
      </c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  <c r="S522" s="59"/>
      <c r="T522" s="59"/>
      <c r="U522" s="59"/>
      <c r="V522" s="59"/>
      <c r="W522" s="59"/>
      <c r="X522" s="59"/>
      <c r="Y522" s="59"/>
      <c r="Z522" s="59"/>
      <c r="AA522" s="59"/>
      <c r="AB522" s="59"/>
      <c r="AC522" s="59"/>
      <c r="AD522" s="59"/>
      <c r="AE522" s="59"/>
      <c r="AF522" s="59"/>
      <c r="AG522" s="59"/>
      <c r="AH522" s="59"/>
      <c r="AI522" s="59"/>
      <c r="AJ522" s="59"/>
      <c r="AK522" s="59"/>
      <c r="AL522" s="59"/>
      <c r="AM522" s="59"/>
      <c r="AN522" s="59"/>
      <c r="AO522" s="59"/>
      <c r="AP522" s="59"/>
      <c r="AQ522" s="59"/>
      <c r="AR522" s="59"/>
      <c r="AS522" s="59"/>
      <c r="AT522" s="59"/>
      <c r="AU522" s="59"/>
      <c r="AV522" s="59"/>
      <c r="AW522" s="59"/>
      <c r="AX522" s="59"/>
      <c r="AY522" s="59"/>
      <c r="AZ522" s="59"/>
      <c r="BA522" s="59"/>
      <c r="BB522" s="59"/>
      <c r="BC522" s="59"/>
      <c r="BD522" s="59"/>
      <c r="BE522" s="59"/>
      <c r="BF522" s="59"/>
      <c r="BG522" s="59"/>
      <c r="BH522" s="59"/>
      <c r="BI522" s="59"/>
      <c r="BJ522" s="59"/>
      <c r="BK522" s="59"/>
      <c r="BL522" s="59"/>
      <c r="BM522" s="59"/>
      <c r="BN522" s="59"/>
      <c r="BO522" s="59"/>
      <c r="BP522" s="59"/>
      <c r="BQ522" s="59"/>
      <c r="BR522" s="59"/>
      <c r="BS522" s="59"/>
      <c r="BT522" s="59"/>
      <c r="BU522" s="59"/>
      <c r="BV522" s="59"/>
      <c r="BW522" s="59"/>
      <c r="BX522" s="59"/>
      <c r="BY522" s="59"/>
      <c r="BZ522" s="59"/>
      <c r="CA522" s="59"/>
      <c r="CB522" s="59"/>
      <c r="CC522" s="59"/>
      <c r="CD522" s="59"/>
      <c r="CE522" s="59"/>
      <c r="CF522" s="59"/>
      <c r="CG522" s="59"/>
      <c r="CH522" s="59"/>
      <c r="CI522" s="59"/>
      <c r="CJ522" s="59"/>
      <c r="CK522" s="59"/>
      <c r="CL522" s="59"/>
      <c r="CM522" s="59"/>
      <c r="CN522" s="59"/>
      <c r="CO522" s="59"/>
      <c r="CP522" s="59"/>
      <c r="CQ522" s="59"/>
    </row>
    <row r="523" spans="1:95" s="2" customFormat="1" ht="14.25" customHeight="1" x14ac:dyDescent="0.2">
      <c r="A523" s="25" t="s">
        <v>62</v>
      </c>
      <c r="B523" s="20" t="s">
        <v>55</v>
      </c>
      <c r="C523" s="20" t="s">
        <v>9</v>
      </c>
      <c r="D523" s="20" t="s">
        <v>8</v>
      </c>
      <c r="E523" s="20"/>
      <c r="F523" s="20"/>
      <c r="G523" s="96">
        <f>G524</f>
        <v>2691.9</v>
      </c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  <c r="S523" s="59"/>
      <c r="T523" s="59"/>
      <c r="U523" s="59"/>
      <c r="V523" s="59"/>
      <c r="W523" s="59"/>
      <c r="X523" s="59"/>
      <c r="Y523" s="59"/>
      <c r="Z523" s="59"/>
      <c r="AA523" s="59"/>
      <c r="AB523" s="59"/>
      <c r="AC523" s="59"/>
      <c r="AD523" s="59"/>
      <c r="AE523" s="59"/>
      <c r="AF523" s="59"/>
      <c r="AG523" s="59"/>
      <c r="AH523" s="59"/>
      <c r="AI523" s="59"/>
      <c r="AJ523" s="59"/>
      <c r="AK523" s="59"/>
      <c r="AL523" s="59"/>
      <c r="AM523" s="59"/>
      <c r="AN523" s="59"/>
      <c r="AO523" s="59"/>
      <c r="AP523" s="59"/>
      <c r="AQ523" s="59"/>
      <c r="AR523" s="59"/>
      <c r="AS523" s="59"/>
      <c r="AT523" s="59"/>
      <c r="AU523" s="59"/>
      <c r="AV523" s="59"/>
      <c r="AW523" s="59"/>
      <c r="AX523" s="59"/>
      <c r="AY523" s="59"/>
      <c r="AZ523" s="59"/>
      <c r="BA523" s="59"/>
      <c r="BB523" s="59"/>
      <c r="BC523" s="59"/>
      <c r="BD523" s="59"/>
      <c r="BE523" s="59"/>
      <c r="BF523" s="59"/>
      <c r="BG523" s="59"/>
      <c r="BH523" s="59"/>
      <c r="BI523" s="59"/>
      <c r="BJ523" s="59"/>
      <c r="BK523" s="59"/>
      <c r="BL523" s="59"/>
      <c r="BM523" s="59"/>
      <c r="BN523" s="59"/>
      <c r="BO523" s="59"/>
      <c r="BP523" s="59"/>
      <c r="BQ523" s="59"/>
      <c r="BR523" s="59"/>
      <c r="BS523" s="59"/>
      <c r="BT523" s="59"/>
      <c r="BU523" s="59"/>
      <c r="BV523" s="59"/>
      <c r="BW523" s="59"/>
      <c r="BX523" s="59"/>
      <c r="BY523" s="59"/>
      <c r="BZ523" s="59"/>
      <c r="CA523" s="59"/>
      <c r="CB523" s="59"/>
      <c r="CC523" s="59"/>
      <c r="CD523" s="59"/>
      <c r="CE523" s="59"/>
      <c r="CF523" s="59"/>
      <c r="CG523" s="59"/>
      <c r="CH523" s="59"/>
      <c r="CI523" s="59"/>
      <c r="CJ523" s="59"/>
      <c r="CK523" s="59"/>
      <c r="CL523" s="59"/>
      <c r="CM523" s="59"/>
      <c r="CN523" s="59"/>
      <c r="CO523" s="59"/>
      <c r="CP523" s="59"/>
      <c r="CQ523" s="59"/>
    </row>
    <row r="524" spans="1:95" s="2" customFormat="1" ht="24" x14ac:dyDescent="0.2">
      <c r="A524" s="24" t="s">
        <v>416</v>
      </c>
      <c r="B524" s="23" t="s">
        <v>55</v>
      </c>
      <c r="C524" s="23" t="s">
        <v>9</v>
      </c>
      <c r="D524" s="23" t="s">
        <v>8</v>
      </c>
      <c r="E524" s="23" t="s">
        <v>281</v>
      </c>
      <c r="F524" s="23"/>
      <c r="G524" s="95">
        <f>G525+G533+G529</f>
        <v>2691.9</v>
      </c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  <c r="S524" s="59"/>
      <c r="T524" s="59"/>
      <c r="U524" s="59"/>
      <c r="V524" s="59"/>
      <c r="W524" s="59"/>
      <c r="X524" s="59"/>
      <c r="Y524" s="59"/>
      <c r="Z524" s="59"/>
      <c r="AA524" s="59"/>
      <c r="AB524" s="59"/>
      <c r="AC524" s="59"/>
      <c r="AD524" s="59"/>
      <c r="AE524" s="59"/>
      <c r="AF524" s="59"/>
      <c r="AG524" s="59"/>
      <c r="AH524" s="59"/>
      <c r="AI524" s="59"/>
      <c r="AJ524" s="59"/>
      <c r="AK524" s="59"/>
      <c r="AL524" s="59"/>
      <c r="AM524" s="59"/>
      <c r="AN524" s="59"/>
      <c r="AO524" s="59"/>
      <c r="AP524" s="59"/>
      <c r="AQ524" s="59"/>
      <c r="AR524" s="59"/>
      <c r="AS524" s="59"/>
      <c r="AT524" s="59"/>
      <c r="AU524" s="59"/>
      <c r="AV524" s="59"/>
      <c r="AW524" s="59"/>
      <c r="AX524" s="59"/>
      <c r="AY524" s="59"/>
      <c r="AZ524" s="59"/>
      <c r="BA524" s="59"/>
      <c r="BB524" s="59"/>
      <c r="BC524" s="59"/>
      <c r="BD524" s="59"/>
      <c r="BE524" s="59"/>
      <c r="BF524" s="59"/>
      <c r="BG524" s="59"/>
      <c r="BH524" s="59"/>
      <c r="BI524" s="59"/>
      <c r="BJ524" s="59"/>
      <c r="BK524" s="59"/>
      <c r="BL524" s="59"/>
      <c r="BM524" s="59"/>
      <c r="BN524" s="59"/>
      <c r="BO524" s="59"/>
      <c r="BP524" s="59"/>
      <c r="BQ524" s="59"/>
      <c r="BR524" s="59"/>
      <c r="BS524" s="59"/>
      <c r="BT524" s="59"/>
      <c r="BU524" s="59"/>
      <c r="BV524" s="59"/>
      <c r="BW524" s="59"/>
      <c r="BX524" s="59"/>
      <c r="BY524" s="59"/>
      <c r="BZ524" s="59"/>
      <c r="CA524" s="59"/>
      <c r="CB524" s="59"/>
      <c r="CC524" s="59"/>
      <c r="CD524" s="59"/>
      <c r="CE524" s="59"/>
      <c r="CF524" s="59"/>
      <c r="CG524" s="59"/>
      <c r="CH524" s="59"/>
      <c r="CI524" s="59"/>
      <c r="CJ524" s="59"/>
      <c r="CK524" s="59"/>
      <c r="CL524" s="59"/>
      <c r="CM524" s="59"/>
      <c r="CN524" s="59"/>
      <c r="CO524" s="59"/>
      <c r="CP524" s="59"/>
      <c r="CQ524" s="59"/>
    </row>
    <row r="525" spans="1:95" s="2" customFormat="1" ht="15.75" customHeight="1" x14ac:dyDescent="0.2">
      <c r="A525" s="24" t="s">
        <v>502</v>
      </c>
      <c r="B525" s="23" t="s">
        <v>55</v>
      </c>
      <c r="C525" s="23" t="s">
        <v>9</v>
      </c>
      <c r="D525" s="23" t="s">
        <v>8</v>
      </c>
      <c r="E525" s="23" t="s">
        <v>288</v>
      </c>
      <c r="F525" s="23"/>
      <c r="G525" s="95">
        <f>G526</f>
        <v>68</v>
      </c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  <c r="S525" s="59"/>
      <c r="T525" s="59"/>
      <c r="U525" s="59"/>
      <c r="V525" s="59"/>
      <c r="W525" s="59"/>
      <c r="X525" s="59"/>
      <c r="Y525" s="59"/>
      <c r="Z525" s="59"/>
      <c r="AA525" s="59"/>
      <c r="AB525" s="59"/>
      <c r="AC525" s="59"/>
      <c r="AD525" s="59"/>
      <c r="AE525" s="59"/>
      <c r="AF525" s="59"/>
      <c r="AG525" s="59"/>
      <c r="AH525" s="59"/>
      <c r="AI525" s="59"/>
      <c r="AJ525" s="59"/>
      <c r="AK525" s="59"/>
      <c r="AL525" s="59"/>
      <c r="AM525" s="59"/>
      <c r="AN525" s="59"/>
      <c r="AO525" s="59"/>
      <c r="AP525" s="59"/>
      <c r="AQ525" s="59"/>
      <c r="AR525" s="59"/>
      <c r="AS525" s="59"/>
      <c r="AT525" s="59"/>
      <c r="AU525" s="59"/>
      <c r="AV525" s="59"/>
      <c r="AW525" s="59"/>
      <c r="AX525" s="59"/>
      <c r="AY525" s="59"/>
      <c r="AZ525" s="59"/>
      <c r="BA525" s="59"/>
      <c r="BB525" s="59"/>
      <c r="BC525" s="59"/>
      <c r="BD525" s="59"/>
      <c r="BE525" s="59"/>
      <c r="BF525" s="59"/>
      <c r="BG525" s="59"/>
      <c r="BH525" s="59"/>
      <c r="BI525" s="59"/>
      <c r="BJ525" s="59"/>
      <c r="BK525" s="59"/>
      <c r="BL525" s="59"/>
      <c r="BM525" s="59"/>
      <c r="BN525" s="59"/>
      <c r="BO525" s="59"/>
      <c r="BP525" s="59"/>
      <c r="BQ525" s="59"/>
      <c r="BR525" s="59"/>
      <c r="BS525" s="59"/>
      <c r="BT525" s="59"/>
      <c r="BU525" s="59"/>
      <c r="BV525" s="59"/>
      <c r="BW525" s="59"/>
      <c r="BX525" s="59"/>
      <c r="BY525" s="59"/>
      <c r="BZ525" s="59"/>
      <c r="CA525" s="59"/>
      <c r="CB525" s="59"/>
      <c r="CC525" s="59"/>
      <c r="CD525" s="59"/>
      <c r="CE525" s="59"/>
      <c r="CF525" s="59"/>
      <c r="CG525" s="59"/>
      <c r="CH525" s="59"/>
      <c r="CI525" s="59"/>
      <c r="CJ525" s="59"/>
      <c r="CK525" s="59"/>
      <c r="CL525" s="59"/>
      <c r="CM525" s="59"/>
      <c r="CN525" s="59"/>
      <c r="CO525" s="59"/>
      <c r="CP525" s="59"/>
      <c r="CQ525" s="59"/>
    </row>
    <row r="526" spans="1:95" s="2" customFormat="1" ht="15.75" customHeight="1" x14ac:dyDescent="0.2">
      <c r="A526" s="24" t="s">
        <v>114</v>
      </c>
      <c r="B526" s="23" t="s">
        <v>55</v>
      </c>
      <c r="C526" s="23" t="s">
        <v>9</v>
      </c>
      <c r="D526" s="23" t="s">
        <v>8</v>
      </c>
      <c r="E526" s="23" t="s">
        <v>291</v>
      </c>
      <c r="F526" s="23"/>
      <c r="G526" s="95">
        <f>G527</f>
        <v>68</v>
      </c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  <c r="S526" s="59"/>
      <c r="T526" s="59"/>
      <c r="U526" s="59"/>
      <c r="V526" s="59"/>
      <c r="W526" s="59"/>
      <c r="X526" s="59"/>
      <c r="Y526" s="59"/>
      <c r="Z526" s="59"/>
      <c r="AA526" s="59"/>
      <c r="AB526" s="59"/>
      <c r="AC526" s="59"/>
      <c r="AD526" s="59"/>
      <c r="AE526" s="59"/>
      <c r="AF526" s="59"/>
      <c r="AG526" s="59"/>
      <c r="AH526" s="59"/>
      <c r="AI526" s="59"/>
      <c r="AJ526" s="59"/>
      <c r="AK526" s="59"/>
      <c r="AL526" s="59"/>
      <c r="AM526" s="59"/>
      <c r="AN526" s="59"/>
      <c r="AO526" s="59"/>
      <c r="AP526" s="59"/>
      <c r="AQ526" s="59"/>
      <c r="AR526" s="59"/>
      <c r="AS526" s="59"/>
      <c r="AT526" s="59"/>
      <c r="AU526" s="59"/>
      <c r="AV526" s="59"/>
      <c r="AW526" s="59"/>
      <c r="AX526" s="59"/>
      <c r="AY526" s="59"/>
      <c r="AZ526" s="59"/>
      <c r="BA526" s="59"/>
      <c r="BB526" s="59"/>
      <c r="BC526" s="59"/>
      <c r="BD526" s="59"/>
      <c r="BE526" s="59"/>
      <c r="BF526" s="59"/>
      <c r="BG526" s="59"/>
      <c r="BH526" s="59"/>
      <c r="BI526" s="59"/>
      <c r="BJ526" s="59"/>
      <c r="BK526" s="59"/>
      <c r="BL526" s="59"/>
      <c r="BM526" s="59"/>
      <c r="BN526" s="59"/>
      <c r="BO526" s="59"/>
      <c r="BP526" s="59"/>
      <c r="BQ526" s="59"/>
      <c r="BR526" s="59"/>
      <c r="BS526" s="59"/>
      <c r="BT526" s="59"/>
      <c r="BU526" s="59"/>
      <c r="BV526" s="59"/>
      <c r="BW526" s="59"/>
      <c r="BX526" s="59"/>
      <c r="BY526" s="59"/>
      <c r="BZ526" s="59"/>
      <c r="CA526" s="59"/>
      <c r="CB526" s="59"/>
      <c r="CC526" s="59"/>
      <c r="CD526" s="59"/>
      <c r="CE526" s="59"/>
      <c r="CF526" s="59"/>
      <c r="CG526" s="59"/>
      <c r="CH526" s="59"/>
      <c r="CI526" s="59"/>
      <c r="CJ526" s="59"/>
      <c r="CK526" s="59"/>
      <c r="CL526" s="59"/>
      <c r="CM526" s="59"/>
      <c r="CN526" s="59"/>
      <c r="CO526" s="59"/>
      <c r="CP526" s="59"/>
      <c r="CQ526" s="59"/>
    </row>
    <row r="527" spans="1:95" s="2" customFormat="1" ht="24" x14ac:dyDescent="0.2">
      <c r="A527" s="26" t="s">
        <v>108</v>
      </c>
      <c r="B527" s="23" t="s">
        <v>55</v>
      </c>
      <c r="C527" s="23" t="s">
        <v>9</v>
      </c>
      <c r="D527" s="23" t="s">
        <v>8</v>
      </c>
      <c r="E527" s="23" t="s">
        <v>291</v>
      </c>
      <c r="F527" s="23" t="s">
        <v>107</v>
      </c>
      <c r="G527" s="95">
        <f>G528</f>
        <v>68</v>
      </c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  <c r="S527" s="59"/>
      <c r="T527" s="59"/>
      <c r="U527" s="59"/>
      <c r="V527" s="59"/>
      <c r="W527" s="59"/>
      <c r="X527" s="59"/>
      <c r="Y527" s="59"/>
      <c r="Z527" s="59"/>
      <c r="AA527" s="59"/>
      <c r="AB527" s="59"/>
      <c r="AC527" s="59"/>
      <c r="AD527" s="59"/>
      <c r="AE527" s="59"/>
      <c r="AF527" s="59"/>
      <c r="AG527" s="59"/>
      <c r="AH527" s="59"/>
      <c r="AI527" s="59"/>
      <c r="AJ527" s="59"/>
      <c r="AK527" s="59"/>
      <c r="AL527" s="59"/>
      <c r="AM527" s="59"/>
      <c r="AN527" s="59"/>
      <c r="AO527" s="59"/>
      <c r="AP527" s="59"/>
      <c r="AQ527" s="59"/>
      <c r="AR527" s="59"/>
      <c r="AS527" s="59"/>
      <c r="AT527" s="59"/>
      <c r="AU527" s="59"/>
      <c r="AV527" s="59"/>
      <c r="AW527" s="59"/>
      <c r="AX527" s="59"/>
      <c r="AY527" s="59"/>
      <c r="AZ527" s="59"/>
      <c r="BA527" s="59"/>
      <c r="BB527" s="59"/>
      <c r="BC527" s="59"/>
      <c r="BD527" s="59"/>
      <c r="BE527" s="59"/>
      <c r="BF527" s="59"/>
      <c r="BG527" s="59"/>
      <c r="BH527" s="59"/>
      <c r="BI527" s="59"/>
      <c r="BJ527" s="59"/>
      <c r="BK527" s="59"/>
      <c r="BL527" s="59"/>
      <c r="BM527" s="59"/>
      <c r="BN527" s="59"/>
      <c r="BO527" s="59"/>
      <c r="BP527" s="59"/>
      <c r="BQ527" s="59"/>
      <c r="BR527" s="59"/>
      <c r="BS527" s="59"/>
      <c r="BT527" s="59"/>
      <c r="BU527" s="59"/>
      <c r="BV527" s="59"/>
      <c r="BW527" s="59"/>
      <c r="BX527" s="59"/>
      <c r="BY527" s="59"/>
      <c r="BZ527" s="59"/>
      <c r="CA527" s="59"/>
      <c r="CB527" s="59"/>
      <c r="CC527" s="59"/>
      <c r="CD527" s="59"/>
      <c r="CE527" s="59"/>
      <c r="CF527" s="59"/>
      <c r="CG527" s="59"/>
      <c r="CH527" s="59"/>
      <c r="CI527" s="59"/>
      <c r="CJ527" s="59"/>
      <c r="CK527" s="59"/>
      <c r="CL527" s="59"/>
      <c r="CM527" s="59"/>
      <c r="CN527" s="59"/>
      <c r="CO527" s="59"/>
      <c r="CP527" s="59"/>
      <c r="CQ527" s="59"/>
    </row>
    <row r="528" spans="1:95" s="2" customFormat="1" ht="15.75" customHeight="1" x14ac:dyDescent="0.2">
      <c r="A528" s="24" t="s">
        <v>357</v>
      </c>
      <c r="B528" s="23" t="s">
        <v>55</v>
      </c>
      <c r="C528" s="23" t="s">
        <v>9</v>
      </c>
      <c r="D528" s="23" t="s">
        <v>8</v>
      </c>
      <c r="E528" s="23" t="s">
        <v>291</v>
      </c>
      <c r="F528" s="23" t="s">
        <v>356</v>
      </c>
      <c r="G528" s="95">
        <v>68</v>
      </c>
      <c r="H528" s="59"/>
      <c r="I528" s="59"/>
      <c r="J528" s="59"/>
      <c r="K528" s="59"/>
      <c r="L528" s="59"/>
      <c r="M528" s="59"/>
      <c r="N528" s="59"/>
      <c r="O528" s="59"/>
      <c r="P528" s="59"/>
      <c r="Q528" s="59"/>
      <c r="R528" s="59"/>
      <c r="S528" s="59"/>
      <c r="T528" s="59"/>
      <c r="U528" s="59"/>
      <c r="V528" s="59"/>
      <c r="W528" s="59"/>
      <c r="X528" s="59"/>
      <c r="Y528" s="59"/>
      <c r="Z528" s="59"/>
      <c r="AA528" s="59"/>
      <c r="AB528" s="59"/>
      <c r="AC528" s="59"/>
      <c r="AD528" s="59"/>
      <c r="AE528" s="59"/>
      <c r="AF528" s="59"/>
      <c r="AG528" s="59"/>
      <c r="AH528" s="59"/>
      <c r="AI528" s="59"/>
      <c r="AJ528" s="59"/>
      <c r="AK528" s="59"/>
      <c r="AL528" s="59"/>
      <c r="AM528" s="59"/>
      <c r="AN528" s="59"/>
      <c r="AO528" s="59"/>
      <c r="AP528" s="59"/>
      <c r="AQ528" s="59"/>
      <c r="AR528" s="59"/>
      <c r="AS528" s="59"/>
      <c r="AT528" s="59"/>
      <c r="AU528" s="59"/>
      <c r="AV528" s="59"/>
      <c r="AW528" s="59"/>
      <c r="AX528" s="59"/>
      <c r="AY528" s="59"/>
      <c r="AZ528" s="59"/>
      <c r="BA528" s="59"/>
      <c r="BB528" s="59"/>
      <c r="BC528" s="59"/>
      <c r="BD528" s="59"/>
      <c r="BE528" s="59"/>
      <c r="BF528" s="59"/>
      <c r="BG528" s="59"/>
      <c r="BH528" s="59"/>
      <c r="BI528" s="59"/>
      <c r="BJ528" s="59"/>
      <c r="BK528" s="59"/>
      <c r="BL528" s="59"/>
      <c r="BM528" s="59"/>
      <c r="BN528" s="59"/>
      <c r="BO528" s="59"/>
      <c r="BP528" s="59"/>
      <c r="BQ528" s="59"/>
      <c r="BR528" s="59"/>
      <c r="BS528" s="59"/>
      <c r="BT528" s="59"/>
      <c r="BU528" s="59"/>
      <c r="BV528" s="59"/>
      <c r="BW528" s="59"/>
      <c r="BX528" s="59"/>
      <c r="BY528" s="59"/>
      <c r="BZ528" s="59"/>
      <c r="CA528" s="59"/>
      <c r="CB528" s="59"/>
      <c r="CC528" s="59"/>
      <c r="CD528" s="59"/>
      <c r="CE528" s="59"/>
      <c r="CF528" s="59"/>
      <c r="CG528" s="59"/>
      <c r="CH528" s="59"/>
      <c r="CI528" s="59"/>
      <c r="CJ528" s="59"/>
      <c r="CK528" s="59"/>
      <c r="CL528" s="59"/>
      <c r="CM528" s="59"/>
      <c r="CN528" s="59"/>
      <c r="CO528" s="59"/>
      <c r="CP528" s="59"/>
      <c r="CQ528" s="59"/>
    </row>
    <row r="529" spans="1:95" s="2" customFormat="1" ht="24" x14ac:dyDescent="0.2">
      <c r="A529" s="72" t="s">
        <v>341</v>
      </c>
      <c r="B529" s="23" t="s">
        <v>55</v>
      </c>
      <c r="C529" s="23" t="s">
        <v>9</v>
      </c>
      <c r="D529" s="23" t="s">
        <v>8</v>
      </c>
      <c r="E529" s="23" t="s">
        <v>476</v>
      </c>
      <c r="F529" s="64"/>
      <c r="G529" s="95">
        <f>G530</f>
        <v>2608.9</v>
      </c>
      <c r="H529" s="59"/>
      <c r="I529" s="59"/>
      <c r="J529" s="59"/>
      <c r="K529" s="59"/>
      <c r="L529" s="59"/>
      <c r="M529" s="59"/>
      <c r="N529" s="59"/>
      <c r="O529" s="59"/>
      <c r="P529" s="59"/>
      <c r="Q529" s="59"/>
      <c r="R529" s="59"/>
      <c r="S529" s="59"/>
      <c r="T529" s="59"/>
      <c r="U529" s="59"/>
      <c r="V529" s="59"/>
      <c r="W529" s="59"/>
      <c r="X529" s="59"/>
      <c r="Y529" s="59"/>
      <c r="Z529" s="59"/>
      <c r="AA529" s="59"/>
      <c r="AB529" s="59"/>
      <c r="AC529" s="59"/>
      <c r="AD529" s="59"/>
      <c r="AE529" s="59"/>
      <c r="AF529" s="59"/>
      <c r="AG529" s="59"/>
      <c r="AH529" s="59"/>
      <c r="AI529" s="59"/>
      <c r="AJ529" s="59"/>
      <c r="AK529" s="59"/>
      <c r="AL529" s="59"/>
      <c r="AM529" s="59"/>
      <c r="AN529" s="59"/>
      <c r="AO529" s="59"/>
      <c r="AP529" s="59"/>
      <c r="AQ529" s="59"/>
      <c r="AR529" s="59"/>
      <c r="AS529" s="59"/>
      <c r="AT529" s="59"/>
      <c r="AU529" s="59"/>
      <c r="AV529" s="59"/>
      <c r="AW529" s="59"/>
      <c r="AX529" s="59"/>
      <c r="AY529" s="59"/>
      <c r="AZ529" s="59"/>
      <c r="BA529" s="59"/>
      <c r="BB529" s="59"/>
      <c r="BC529" s="59"/>
      <c r="BD529" s="59"/>
      <c r="BE529" s="59"/>
      <c r="BF529" s="59"/>
      <c r="BG529" s="59"/>
      <c r="BH529" s="59"/>
      <c r="BI529" s="59"/>
      <c r="BJ529" s="59"/>
      <c r="BK529" s="59"/>
      <c r="BL529" s="59"/>
      <c r="BM529" s="59"/>
      <c r="BN529" s="59"/>
      <c r="BO529" s="59"/>
      <c r="BP529" s="59"/>
      <c r="BQ529" s="59"/>
      <c r="BR529" s="59"/>
      <c r="BS529" s="59"/>
      <c r="BT529" s="59"/>
      <c r="BU529" s="59"/>
      <c r="BV529" s="59"/>
      <c r="BW529" s="59"/>
      <c r="BX529" s="59"/>
      <c r="BY529" s="59"/>
      <c r="BZ529" s="59"/>
      <c r="CA529" s="59"/>
      <c r="CB529" s="59"/>
      <c r="CC529" s="59"/>
      <c r="CD529" s="59"/>
      <c r="CE529" s="59"/>
      <c r="CF529" s="59"/>
      <c r="CG529" s="59"/>
      <c r="CH529" s="59"/>
      <c r="CI529" s="59"/>
      <c r="CJ529" s="59"/>
      <c r="CK529" s="59"/>
      <c r="CL529" s="59"/>
      <c r="CM529" s="59"/>
      <c r="CN529" s="59"/>
      <c r="CO529" s="59"/>
      <c r="CP529" s="59"/>
      <c r="CQ529" s="59"/>
    </row>
    <row r="530" spans="1:95" s="2" customFormat="1" ht="17.25" customHeight="1" x14ac:dyDescent="0.2">
      <c r="A530" s="26" t="s">
        <v>106</v>
      </c>
      <c r="B530" s="23" t="s">
        <v>55</v>
      </c>
      <c r="C530" s="23" t="s">
        <v>9</v>
      </c>
      <c r="D530" s="23" t="s">
        <v>8</v>
      </c>
      <c r="E530" s="23" t="s">
        <v>477</v>
      </c>
      <c r="F530" s="64"/>
      <c r="G530" s="95">
        <f>G531</f>
        <v>2608.9</v>
      </c>
      <c r="H530" s="59"/>
      <c r="I530" s="59"/>
      <c r="J530" s="59"/>
      <c r="K530" s="59"/>
      <c r="L530" s="59"/>
      <c r="M530" s="59"/>
      <c r="N530" s="59"/>
      <c r="O530" s="59"/>
      <c r="P530" s="59"/>
      <c r="Q530" s="59"/>
      <c r="R530" s="59"/>
      <c r="S530" s="59"/>
      <c r="T530" s="59"/>
      <c r="U530" s="59"/>
      <c r="V530" s="59"/>
      <c r="W530" s="59"/>
      <c r="X530" s="59"/>
      <c r="Y530" s="59"/>
      <c r="Z530" s="59"/>
      <c r="AA530" s="59"/>
      <c r="AB530" s="59"/>
      <c r="AC530" s="59"/>
      <c r="AD530" s="59"/>
      <c r="AE530" s="59"/>
      <c r="AF530" s="59"/>
      <c r="AG530" s="59"/>
      <c r="AH530" s="59"/>
      <c r="AI530" s="59"/>
      <c r="AJ530" s="59"/>
      <c r="AK530" s="59"/>
      <c r="AL530" s="59"/>
      <c r="AM530" s="59"/>
      <c r="AN530" s="59"/>
      <c r="AO530" s="59"/>
      <c r="AP530" s="59"/>
      <c r="AQ530" s="59"/>
      <c r="AR530" s="59"/>
      <c r="AS530" s="59"/>
      <c r="AT530" s="59"/>
      <c r="AU530" s="59"/>
      <c r="AV530" s="59"/>
      <c r="AW530" s="59"/>
      <c r="AX530" s="59"/>
      <c r="AY530" s="59"/>
      <c r="AZ530" s="59"/>
      <c r="BA530" s="59"/>
      <c r="BB530" s="59"/>
      <c r="BC530" s="59"/>
      <c r="BD530" s="59"/>
      <c r="BE530" s="59"/>
      <c r="BF530" s="59"/>
      <c r="BG530" s="59"/>
      <c r="BH530" s="59"/>
      <c r="BI530" s="59"/>
      <c r="BJ530" s="59"/>
      <c r="BK530" s="59"/>
      <c r="BL530" s="59"/>
      <c r="BM530" s="59"/>
      <c r="BN530" s="59"/>
      <c r="BO530" s="59"/>
      <c r="BP530" s="59"/>
      <c r="BQ530" s="59"/>
      <c r="BR530" s="59"/>
      <c r="BS530" s="59"/>
      <c r="BT530" s="59"/>
      <c r="BU530" s="59"/>
      <c r="BV530" s="59"/>
      <c r="BW530" s="59"/>
      <c r="BX530" s="59"/>
      <c r="BY530" s="59"/>
      <c r="BZ530" s="59"/>
      <c r="CA530" s="59"/>
      <c r="CB530" s="59"/>
      <c r="CC530" s="59"/>
      <c r="CD530" s="59"/>
      <c r="CE530" s="59"/>
      <c r="CF530" s="59"/>
      <c r="CG530" s="59"/>
      <c r="CH530" s="59"/>
      <c r="CI530" s="59"/>
      <c r="CJ530" s="59"/>
      <c r="CK530" s="59"/>
      <c r="CL530" s="59"/>
      <c r="CM530" s="59"/>
      <c r="CN530" s="59"/>
      <c r="CO530" s="59"/>
      <c r="CP530" s="59"/>
      <c r="CQ530" s="59"/>
    </row>
    <row r="531" spans="1:95" s="2" customFormat="1" ht="24" x14ac:dyDescent="0.2">
      <c r="A531" s="26" t="s">
        <v>141</v>
      </c>
      <c r="B531" s="23" t="s">
        <v>55</v>
      </c>
      <c r="C531" s="23" t="s">
        <v>9</v>
      </c>
      <c r="D531" s="23" t="s">
        <v>8</v>
      </c>
      <c r="E531" s="23" t="s">
        <v>477</v>
      </c>
      <c r="F531" s="64" t="s">
        <v>107</v>
      </c>
      <c r="G531" s="95">
        <f>G532</f>
        <v>2608.9</v>
      </c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  <c r="S531" s="59"/>
      <c r="T531" s="59"/>
      <c r="U531" s="59"/>
      <c r="V531" s="59"/>
      <c r="W531" s="59"/>
      <c r="X531" s="59"/>
      <c r="Y531" s="59"/>
      <c r="Z531" s="59"/>
      <c r="AA531" s="59"/>
      <c r="AB531" s="59"/>
      <c r="AC531" s="59"/>
      <c r="AD531" s="59"/>
      <c r="AE531" s="59"/>
      <c r="AF531" s="59"/>
      <c r="AG531" s="59"/>
      <c r="AH531" s="59"/>
      <c r="AI531" s="59"/>
      <c r="AJ531" s="59"/>
      <c r="AK531" s="59"/>
      <c r="AL531" s="59"/>
      <c r="AM531" s="59"/>
      <c r="AN531" s="59"/>
      <c r="AO531" s="59"/>
      <c r="AP531" s="59"/>
      <c r="AQ531" s="59"/>
      <c r="AR531" s="59"/>
      <c r="AS531" s="59"/>
      <c r="AT531" s="59"/>
      <c r="AU531" s="59"/>
      <c r="AV531" s="59"/>
      <c r="AW531" s="59"/>
      <c r="AX531" s="59"/>
      <c r="AY531" s="59"/>
      <c r="AZ531" s="59"/>
      <c r="BA531" s="59"/>
      <c r="BB531" s="59"/>
      <c r="BC531" s="59"/>
      <c r="BD531" s="59"/>
      <c r="BE531" s="59"/>
      <c r="BF531" s="59"/>
      <c r="BG531" s="59"/>
      <c r="BH531" s="59"/>
      <c r="BI531" s="59"/>
      <c r="BJ531" s="59"/>
      <c r="BK531" s="59"/>
      <c r="BL531" s="59"/>
      <c r="BM531" s="59"/>
      <c r="BN531" s="59"/>
      <c r="BO531" s="59"/>
      <c r="BP531" s="59"/>
      <c r="BQ531" s="59"/>
      <c r="BR531" s="59"/>
      <c r="BS531" s="59"/>
      <c r="BT531" s="59"/>
      <c r="BU531" s="59"/>
      <c r="BV531" s="59"/>
      <c r="BW531" s="59"/>
      <c r="BX531" s="59"/>
      <c r="BY531" s="59"/>
      <c r="BZ531" s="59"/>
      <c r="CA531" s="59"/>
      <c r="CB531" s="59"/>
      <c r="CC531" s="59"/>
      <c r="CD531" s="59"/>
      <c r="CE531" s="59"/>
      <c r="CF531" s="59"/>
      <c r="CG531" s="59"/>
      <c r="CH531" s="59"/>
      <c r="CI531" s="59"/>
      <c r="CJ531" s="59"/>
      <c r="CK531" s="59"/>
      <c r="CL531" s="59"/>
      <c r="CM531" s="59"/>
      <c r="CN531" s="59"/>
      <c r="CO531" s="59"/>
      <c r="CP531" s="59"/>
      <c r="CQ531" s="59"/>
    </row>
    <row r="532" spans="1:95" s="2" customFormat="1" ht="18" customHeight="1" x14ac:dyDescent="0.2">
      <c r="A532" s="24" t="s">
        <v>357</v>
      </c>
      <c r="B532" s="23" t="s">
        <v>55</v>
      </c>
      <c r="C532" s="23" t="s">
        <v>9</v>
      </c>
      <c r="D532" s="23" t="s">
        <v>8</v>
      </c>
      <c r="E532" s="23" t="s">
        <v>477</v>
      </c>
      <c r="F532" s="64" t="s">
        <v>356</v>
      </c>
      <c r="G532" s="95">
        <v>2608.9</v>
      </c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  <c r="S532" s="59"/>
      <c r="T532" s="59"/>
      <c r="U532" s="59"/>
      <c r="V532" s="59"/>
      <c r="W532" s="59"/>
      <c r="X532" s="59"/>
      <c r="Y532" s="59"/>
      <c r="Z532" s="59"/>
      <c r="AA532" s="59"/>
      <c r="AB532" s="59"/>
      <c r="AC532" s="59"/>
      <c r="AD532" s="59"/>
      <c r="AE532" s="59"/>
      <c r="AF532" s="59"/>
      <c r="AG532" s="59"/>
      <c r="AH532" s="59"/>
      <c r="AI532" s="59"/>
      <c r="AJ532" s="59"/>
      <c r="AK532" s="59"/>
      <c r="AL532" s="59"/>
      <c r="AM532" s="59"/>
      <c r="AN532" s="59"/>
      <c r="AO532" s="59"/>
      <c r="AP532" s="59"/>
      <c r="AQ532" s="59"/>
      <c r="AR532" s="59"/>
      <c r="AS532" s="59"/>
      <c r="AT532" s="59"/>
      <c r="AU532" s="59"/>
      <c r="AV532" s="59"/>
      <c r="AW532" s="59"/>
      <c r="AX532" s="59"/>
      <c r="AY532" s="59"/>
      <c r="AZ532" s="59"/>
      <c r="BA532" s="59"/>
      <c r="BB532" s="59"/>
      <c r="BC532" s="59"/>
      <c r="BD532" s="59"/>
      <c r="BE532" s="59"/>
      <c r="BF532" s="59"/>
      <c r="BG532" s="59"/>
      <c r="BH532" s="59"/>
      <c r="BI532" s="59"/>
      <c r="BJ532" s="59"/>
      <c r="BK532" s="59"/>
      <c r="BL532" s="59"/>
      <c r="BM532" s="59"/>
      <c r="BN532" s="59"/>
      <c r="BO532" s="59"/>
      <c r="BP532" s="59"/>
      <c r="BQ532" s="59"/>
      <c r="BR532" s="59"/>
      <c r="BS532" s="59"/>
      <c r="BT532" s="59"/>
      <c r="BU532" s="59"/>
      <c r="BV532" s="59"/>
      <c r="BW532" s="59"/>
      <c r="BX532" s="59"/>
      <c r="BY532" s="59"/>
      <c r="BZ532" s="59"/>
      <c r="CA532" s="59"/>
      <c r="CB532" s="59"/>
      <c r="CC532" s="59"/>
      <c r="CD532" s="59"/>
      <c r="CE532" s="59"/>
      <c r="CF532" s="59"/>
      <c r="CG532" s="59"/>
      <c r="CH532" s="59"/>
      <c r="CI532" s="59"/>
      <c r="CJ532" s="59"/>
      <c r="CK532" s="59"/>
      <c r="CL532" s="59"/>
      <c r="CM532" s="59"/>
      <c r="CN532" s="59"/>
      <c r="CO532" s="59"/>
      <c r="CP532" s="59"/>
      <c r="CQ532" s="59"/>
    </row>
    <row r="533" spans="1:95" s="2" customFormat="1" ht="16.5" customHeight="1" x14ac:dyDescent="0.2">
      <c r="A533" s="24" t="s">
        <v>173</v>
      </c>
      <c r="B533" s="23" t="s">
        <v>55</v>
      </c>
      <c r="C533" s="23" t="s">
        <v>9</v>
      </c>
      <c r="D533" s="23" t="s">
        <v>8</v>
      </c>
      <c r="E533" s="23" t="s">
        <v>469</v>
      </c>
      <c r="F533" s="23"/>
      <c r="G533" s="95">
        <f>G534</f>
        <v>15</v>
      </c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  <c r="S533" s="59"/>
      <c r="T533" s="59"/>
      <c r="U533" s="59"/>
      <c r="V533" s="59"/>
      <c r="W533" s="59"/>
      <c r="X533" s="59"/>
      <c r="Y533" s="59"/>
      <c r="Z533" s="59"/>
      <c r="AA533" s="59"/>
      <c r="AB533" s="59"/>
      <c r="AC533" s="59"/>
      <c r="AD533" s="59"/>
      <c r="AE533" s="59"/>
      <c r="AF533" s="59"/>
      <c r="AG533" s="59"/>
      <c r="AH533" s="59"/>
      <c r="AI533" s="59"/>
      <c r="AJ533" s="59"/>
      <c r="AK533" s="59"/>
      <c r="AL533" s="59"/>
      <c r="AM533" s="59"/>
      <c r="AN533" s="59"/>
      <c r="AO533" s="59"/>
      <c r="AP533" s="59"/>
      <c r="AQ533" s="59"/>
      <c r="AR533" s="59"/>
      <c r="AS533" s="59"/>
      <c r="AT533" s="59"/>
      <c r="AU533" s="59"/>
      <c r="AV533" s="59"/>
      <c r="AW533" s="59"/>
      <c r="AX533" s="59"/>
      <c r="AY533" s="59"/>
      <c r="AZ533" s="59"/>
      <c r="BA533" s="59"/>
      <c r="BB533" s="59"/>
      <c r="BC533" s="59"/>
      <c r="BD533" s="59"/>
      <c r="BE533" s="59"/>
      <c r="BF533" s="59"/>
      <c r="BG533" s="59"/>
      <c r="BH533" s="59"/>
      <c r="BI533" s="59"/>
      <c r="BJ533" s="59"/>
      <c r="BK533" s="59"/>
      <c r="BL533" s="59"/>
      <c r="BM533" s="59"/>
      <c r="BN533" s="59"/>
      <c r="BO533" s="59"/>
      <c r="BP533" s="59"/>
      <c r="BQ533" s="59"/>
      <c r="BR533" s="59"/>
      <c r="BS533" s="59"/>
      <c r="BT533" s="59"/>
      <c r="BU533" s="59"/>
      <c r="BV533" s="59"/>
      <c r="BW533" s="59"/>
      <c r="BX533" s="59"/>
      <c r="BY533" s="59"/>
      <c r="BZ533" s="59"/>
      <c r="CA533" s="59"/>
      <c r="CB533" s="59"/>
      <c r="CC533" s="59"/>
      <c r="CD533" s="59"/>
      <c r="CE533" s="59"/>
      <c r="CF533" s="59"/>
      <c r="CG533" s="59"/>
      <c r="CH533" s="59"/>
      <c r="CI533" s="59"/>
      <c r="CJ533" s="59"/>
      <c r="CK533" s="59"/>
      <c r="CL533" s="59"/>
      <c r="CM533" s="59"/>
      <c r="CN533" s="59"/>
      <c r="CO533" s="59"/>
      <c r="CP533" s="59"/>
      <c r="CQ533" s="59"/>
    </row>
    <row r="534" spans="1:95" s="2" customFormat="1" ht="24" x14ac:dyDescent="0.2">
      <c r="A534" s="24" t="s">
        <v>113</v>
      </c>
      <c r="B534" s="23" t="s">
        <v>55</v>
      </c>
      <c r="C534" s="23" t="s">
        <v>9</v>
      </c>
      <c r="D534" s="23" t="s">
        <v>8</v>
      </c>
      <c r="E534" s="23" t="s">
        <v>478</v>
      </c>
      <c r="F534" s="23"/>
      <c r="G534" s="95">
        <f>G535</f>
        <v>15</v>
      </c>
      <c r="H534" s="59"/>
      <c r="I534" s="59"/>
      <c r="J534" s="59"/>
      <c r="K534" s="59"/>
      <c r="L534" s="59"/>
      <c r="M534" s="59"/>
      <c r="N534" s="59"/>
      <c r="O534" s="59"/>
      <c r="P534" s="59"/>
      <c r="Q534" s="59"/>
      <c r="R534" s="59"/>
      <c r="S534" s="59"/>
      <c r="T534" s="59"/>
      <c r="U534" s="59"/>
      <c r="V534" s="59"/>
      <c r="W534" s="59"/>
      <c r="X534" s="59"/>
      <c r="Y534" s="59"/>
      <c r="Z534" s="59"/>
      <c r="AA534" s="59"/>
      <c r="AB534" s="59"/>
      <c r="AC534" s="59"/>
      <c r="AD534" s="59"/>
      <c r="AE534" s="59"/>
      <c r="AF534" s="59"/>
      <c r="AG534" s="59"/>
      <c r="AH534" s="59"/>
      <c r="AI534" s="59"/>
      <c r="AJ534" s="59"/>
      <c r="AK534" s="59"/>
      <c r="AL534" s="59"/>
      <c r="AM534" s="59"/>
      <c r="AN534" s="59"/>
      <c r="AO534" s="59"/>
      <c r="AP534" s="59"/>
      <c r="AQ534" s="59"/>
      <c r="AR534" s="59"/>
      <c r="AS534" s="59"/>
      <c r="AT534" s="59"/>
      <c r="AU534" s="59"/>
      <c r="AV534" s="59"/>
      <c r="AW534" s="59"/>
      <c r="AX534" s="59"/>
      <c r="AY534" s="59"/>
      <c r="AZ534" s="59"/>
      <c r="BA534" s="59"/>
      <c r="BB534" s="59"/>
      <c r="BC534" s="59"/>
      <c r="BD534" s="59"/>
      <c r="BE534" s="59"/>
      <c r="BF534" s="59"/>
      <c r="BG534" s="59"/>
      <c r="BH534" s="59"/>
      <c r="BI534" s="59"/>
      <c r="BJ534" s="59"/>
      <c r="BK534" s="59"/>
      <c r="BL534" s="59"/>
      <c r="BM534" s="59"/>
      <c r="BN534" s="59"/>
      <c r="BO534" s="59"/>
      <c r="BP534" s="59"/>
      <c r="BQ534" s="59"/>
      <c r="BR534" s="59"/>
      <c r="BS534" s="59"/>
      <c r="BT534" s="59"/>
      <c r="BU534" s="59"/>
      <c r="BV534" s="59"/>
      <c r="BW534" s="59"/>
      <c r="BX534" s="59"/>
      <c r="BY534" s="59"/>
      <c r="BZ534" s="59"/>
      <c r="CA534" s="59"/>
      <c r="CB534" s="59"/>
      <c r="CC534" s="59"/>
      <c r="CD534" s="59"/>
      <c r="CE534" s="59"/>
      <c r="CF534" s="59"/>
      <c r="CG534" s="59"/>
      <c r="CH534" s="59"/>
      <c r="CI534" s="59"/>
      <c r="CJ534" s="59"/>
      <c r="CK534" s="59"/>
      <c r="CL534" s="59"/>
      <c r="CM534" s="59"/>
      <c r="CN534" s="59"/>
      <c r="CO534" s="59"/>
      <c r="CP534" s="59"/>
      <c r="CQ534" s="59"/>
    </row>
    <row r="535" spans="1:95" s="2" customFormat="1" ht="24" x14ac:dyDescent="0.2">
      <c r="A535" s="26" t="s">
        <v>108</v>
      </c>
      <c r="B535" s="23" t="s">
        <v>55</v>
      </c>
      <c r="C535" s="23" t="s">
        <v>9</v>
      </c>
      <c r="D535" s="23" t="s">
        <v>8</v>
      </c>
      <c r="E535" s="23" t="s">
        <v>478</v>
      </c>
      <c r="F535" s="23" t="s">
        <v>107</v>
      </c>
      <c r="G535" s="95">
        <f>G536</f>
        <v>15</v>
      </c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  <c r="S535" s="59"/>
      <c r="T535" s="59"/>
      <c r="U535" s="59"/>
      <c r="V535" s="59"/>
      <c r="W535" s="59"/>
      <c r="X535" s="59"/>
      <c r="Y535" s="59"/>
      <c r="Z535" s="59"/>
      <c r="AA535" s="59"/>
      <c r="AB535" s="59"/>
      <c r="AC535" s="59"/>
      <c r="AD535" s="59"/>
      <c r="AE535" s="59"/>
      <c r="AF535" s="59"/>
      <c r="AG535" s="59"/>
      <c r="AH535" s="59"/>
      <c r="AI535" s="59"/>
      <c r="AJ535" s="59"/>
      <c r="AK535" s="59"/>
      <c r="AL535" s="59"/>
      <c r="AM535" s="59"/>
      <c r="AN535" s="59"/>
      <c r="AO535" s="59"/>
      <c r="AP535" s="59"/>
      <c r="AQ535" s="59"/>
      <c r="AR535" s="59"/>
      <c r="AS535" s="59"/>
      <c r="AT535" s="59"/>
      <c r="AU535" s="59"/>
      <c r="AV535" s="59"/>
      <c r="AW535" s="59"/>
      <c r="AX535" s="59"/>
      <c r="AY535" s="59"/>
      <c r="AZ535" s="59"/>
      <c r="BA535" s="59"/>
      <c r="BB535" s="59"/>
      <c r="BC535" s="59"/>
      <c r="BD535" s="59"/>
      <c r="BE535" s="59"/>
      <c r="BF535" s="59"/>
      <c r="BG535" s="59"/>
      <c r="BH535" s="59"/>
      <c r="BI535" s="59"/>
      <c r="BJ535" s="59"/>
      <c r="BK535" s="59"/>
      <c r="BL535" s="59"/>
      <c r="BM535" s="59"/>
      <c r="BN535" s="59"/>
      <c r="BO535" s="59"/>
      <c r="BP535" s="59"/>
      <c r="BQ535" s="59"/>
      <c r="BR535" s="59"/>
      <c r="BS535" s="59"/>
      <c r="BT535" s="59"/>
      <c r="BU535" s="59"/>
      <c r="BV535" s="59"/>
      <c r="BW535" s="59"/>
      <c r="BX535" s="59"/>
      <c r="BY535" s="59"/>
      <c r="BZ535" s="59"/>
      <c r="CA535" s="59"/>
      <c r="CB535" s="59"/>
      <c r="CC535" s="59"/>
      <c r="CD535" s="59"/>
      <c r="CE535" s="59"/>
      <c r="CF535" s="59"/>
      <c r="CG535" s="59"/>
      <c r="CH535" s="59"/>
      <c r="CI535" s="59"/>
      <c r="CJ535" s="59"/>
      <c r="CK535" s="59"/>
      <c r="CL535" s="59"/>
      <c r="CM535" s="59"/>
      <c r="CN535" s="59"/>
      <c r="CO535" s="59"/>
      <c r="CP535" s="59"/>
      <c r="CQ535" s="59"/>
    </row>
    <row r="536" spans="1:95" s="2" customFormat="1" ht="15" customHeight="1" x14ac:dyDescent="0.2">
      <c r="A536" s="24" t="s">
        <v>357</v>
      </c>
      <c r="B536" s="23" t="s">
        <v>55</v>
      </c>
      <c r="C536" s="23" t="s">
        <v>9</v>
      </c>
      <c r="D536" s="23" t="s">
        <v>8</v>
      </c>
      <c r="E536" s="23" t="s">
        <v>478</v>
      </c>
      <c r="F536" s="23" t="s">
        <v>356</v>
      </c>
      <c r="G536" s="95">
        <v>15</v>
      </c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  <c r="S536" s="59"/>
      <c r="T536" s="59"/>
      <c r="U536" s="59"/>
      <c r="V536" s="59"/>
      <c r="W536" s="59"/>
      <c r="X536" s="59"/>
      <c r="Y536" s="59"/>
      <c r="Z536" s="59"/>
      <c r="AA536" s="59"/>
      <c r="AB536" s="59"/>
      <c r="AC536" s="59"/>
      <c r="AD536" s="59"/>
      <c r="AE536" s="59"/>
      <c r="AF536" s="59"/>
      <c r="AG536" s="59"/>
      <c r="AH536" s="59"/>
      <c r="AI536" s="59"/>
      <c r="AJ536" s="59"/>
      <c r="AK536" s="59"/>
      <c r="AL536" s="59"/>
      <c r="AM536" s="59"/>
      <c r="AN536" s="59"/>
      <c r="AO536" s="59"/>
      <c r="AP536" s="59"/>
      <c r="AQ536" s="59"/>
      <c r="AR536" s="59"/>
      <c r="AS536" s="59"/>
      <c r="AT536" s="59"/>
      <c r="AU536" s="59"/>
      <c r="AV536" s="59"/>
      <c r="AW536" s="59"/>
      <c r="AX536" s="59"/>
      <c r="AY536" s="59"/>
      <c r="AZ536" s="59"/>
      <c r="BA536" s="59"/>
      <c r="BB536" s="59"/>
      <c r="BC536" s="59"/>
      <c r="BD536" s="59"/>
      <c r="BE536" s="59"/>
      <c r="BF536" s="59"/>
      <c r="BG536" s="59"/>
      <c r="BH536" s="59"/>
      <c r="BI536" s="59"/>
      <c r="BJ536" s="59"/>
      <c r="BK536" s="59"/>
      <c r="BL536" s="59"/>
      <c r="BM536" s="59"/>
      <c r="BN536" s="59"/>
      <c r="BO536" s="59"/>
      <c r="BP536" s="59"/>
      <c r="BQ536" s="59"/>
      <c r="BR536" s="59"/>
      <c r="BS536" s="59"/>
      <c r="BT536" s="59"/>
      <c r="BU536" s="59"/>
      <c r="BV536" s="59"/>
      <c r="BW536" s="59"/>
      <c r="BX536" s="59"/>
      <c r="BY536" s="59"/>
      <c r="BZ536" s="59"/>
      <c r="CA536" s="59"/>
      <c r="CB536" s="59"/>
      <c r="CC536" s="59"/>
      <c r="CD536" s="59"/>
      <c r="CE536" s="59"/>
      <c r="CF536" s="59"/>
      <c r="CG536" s="59"/>
      <c r="CH536" s="59"/>
      <c r="CI536" s="59"/>
      <c r="CJ536" s="59"/>
      <c r="CK536" s="59"/>
      <c r="CL536" s="59"/>
      <c r="CM536" s="59"/>
      <c r="CN536" s="59"/>
      <c r="CO536" s="59"/>
      <c r="CP536" s="59"/>
      <c r="CQ536" s="59"/>
    </row>
    <row r="537" spans="1:95" s="2" customFormat="1" ht="17.25" customHeight="1" x14ac:dyDescent="0.2">
      <c r="A537" s="25" t="s">
        <v>25</v>
      </c>
      <c r="B537" s="20" t="s">
        <v>55</v>
      </c>
      <c r="C537" s="20" t="s">
        <v>9</v>
      </c>
      <c r="D537" s="20" t="s">
        <v>9</v>
      </c>
      <c r="E537" s="20"/>
      <c r="F537" s="20"/>
      <c r="G537" s="96">
        <f>G538</f>
        <v>1485.8</v>
      </c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  <c r="S537" s="59"/>
      <c r="T537" s="59"/>
      <c r="U537" s="59"/>
      <c r="V537" s="59"/>
      <c r="W537" s="59"/>
      <c r="X537" s="59"/>
      <c r="Y537" s="59"/>
      <c r="Z537" s="59"/>
      <c r="AA537" s="59"/>
      <c r="AB537" s="59"/>
      <c r="AC537" s="59"/>
      <c r="AD537" s="59"/>
      <c r="AE537" s="59"/>
      <c r="AF537" s="59"/>
      <c r="AG537" s="59"/>
      <c r="AH537" s="59"/>
      <c r="AI537" s="59"/>
      <c r="AJ537" s="59"/>
      <c r="AK537" s="59"/>
      <c r="AL537" s="59"/>
      <c r="AM537" s="59"/>
      <c r="AN537" s="59"/>
      <c r="AO537" s="59"/>
      <c r="AP537" s="59"/>
      <c r="AQ537" s="59"/>
      <c r="AR537" s="59"/>
      <c r="AS537" s="59"/>
      <c r="AT537" s="59"/>
      <c r="AU537" s="59"/>
      <c r="AV537" s="59"/>
      <c r="AW537" s="59"/>
      <c r="AX537" s="59"/>
      <c r="AY537" s="59"/>
      <c r="AZ537" s="59"/>
      <c r="BA537" s="59"/>
      <c r="BB537" s="59"/>
      <c r="BC537" s="59"/>
      <c r="BD537" s="59"/>
      <c r="BE537" s="59"/>
      <c r="BF537" s="59"/>
      <c r="BG537" s="59"/>
      <c r="BH537" s="59"/>
      <c r="BI537" s="59"/>
      <c r="BJ537" s="59"/>
      <c r="BK537" s="59"/>
      <c r="BL537" s="59"/>
      <c r="BM537" s="59"/>
      <c r="BN537" s="59"/>
      <c r="BO537" s="59"/>
      <c r="BP537" s="59"/>
      <c r="BQ537" s="59"/>
      <c r="BR537" s="59"/>
      <c r="BS537" s="59"/>
      <c r="BT537" s="59"/>
      <c r="BU537" s="59"/>
      <c r="BV537" s="59"/>
      <c r="BW537" s="59"/>
      <c r="BX537" s="59"/>
      <c r="BY537" s="59"/>
      <c r="BZ537" s="59"/>
      <c r="CA537" s="59"/>
      <c r="CB537" s="59"/>
      <c r="CC537" s="59"/>
      <c r="CD537" s="59"/>
      <c r="CE537" s="59"/>
      <c r="CF537" s="59"/>
      <c r="CG537" s="59"/>
      <c r="CH537" s="59"/>
      <c r="CI537" s="59"/>
      <c r="CJ537" s="59"/>
      <c r="CK537" s="59"/>
      <c r="CL537" s="59"/>
      <c r="CM537" s="59"/>
      <c r="CN537" s="59"/>
      <c r="CO537" s="59"/>
      <c r="CP537" s="59"/>
      <c r="CQ537" s="59"/>
    </row>
    <row r="538" spans="1:95" s="2" customFormat="1" ht="28.5" customHeight="1" x14ac:dyDescent="0.2">
      <c r="A538" s="24" t="s">
        <v>416</v>
      </c>
      <c r="B538" s="23" t="s">
        <v>55</v>
      </c>
      <c r="C538" s="23" t="s">
        <v>9</v>
      </c>
      <c r="D538" s="23" t="s">
        <v>9</v>
      </c>
      <c r="E538" s="23" t="s">
        <v>281</v>
      </c>
      <c r="F538" s="23"/>
      <c r="G538" s="95">
        <f>G539</f>
        <v>1485.8</v>
      </c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  <c r="S538" s="59"/>
      <c r="T538" s="59"/>
      <c r="U538" s="59"/>
      <c r="V538" s="59"/>
      <c r="W538" s="59"/>
      <c r="X538" s="59"/>
      <c r="Y538" s="59"/>
      <c r="Z538" s="59"/>
      <c r="AA538" s="59"/>
      <c r="AB538" s="59"/>
      <c r="AC538" s="59"/>
      <c r="AD538" s="59"/>
      <c r="AE538" s="59"/>
      <c r="AF538" s="59"/>
      <c r="AG538" s="59"/>
      <c r="AH538" s="59"/>
      <c r="AI538" s="59"/>
      <c r="AJ538" s="59"/>
      <c r="AK538" s="59"/>
      <c r="AL538" s="59"/>
      <c r="AM538" s="59"/>
      <c r="AN538" s="59"/>
      <c r="AO538" s="59"/>
      <c r="AP538" s="59"/>
      <c r="AQ538" s="59"/>
      <c r="AR538" s="59"/>
      <c r="AS538" s="59"/>
      <c r="AT538" s="59"/>
      <c r="AU538" s="59"/>
      <c r="AV538" s="59"/>
      <c r="AW538" s="59"/>
      <c r="AX538" s="59"/>
      <c r="AY538" s="59"/>
      <c r="AZ538" s="59"/>
      <c r="BA538" s="59"/>
      <c r="BB538" s="59"/>
      <c r="BC538" s="59"/>
      <c r="BD538" s="59"/>
      <c r="BE538" s="59"/>
      <c r="BF538" s="59"/>
      <c r="BG538" s="59"/>
      <c r="BH538" s="59"/>
      <c r="BI538" s="59"/>
      <c r="BJ538" s="59"/>
      <c r="BK538" s="59"/>
      <c r="BL538" s="59"/>
      <c r="BM538" s="59"/>
      <c r="BN538" s="59"/>
      <c r="BO538" s="59"/>
      <c r="BP538" s="59"/>
      <c r="BQ538" s="59"/>
      <c r="BR538" s="59"/>
      <c r="BS538" s="59"/>
      <c r="BT538" s="59"/>
      <c r="BU538" s="59"/>
      <c r="BV538" s="59"/>
      <c r="BW538" s="59"/>
      <c r="BX538" s="59"/>
      <c r="BY538" s="59"/>
      <c r="BZ538" s="59"/>
      <c r="CA538" s="59"/>
      <c r="CB538" s="59"/>
      <c r="CC538" s="59"/>
      <c r="CD538" s="59"/>
      <c r="CE538" s="59"/>
      <c r="CF538" s="59"/>
      <c r="CG538" s="59"/>
      <c r="CH538" s="59"/>
      <c r="CI538" s="59"/>
      <c r="CJ538" s="59"/>
      <c r="CK538" s="59"/>
      <c r="CL538" s="59"/>
      <c r="CM538" s="59"/>
      <c r="CN538" s="59"/>
      <c r="CO538" s="59"/>
      <c r="CP538" s="59"/>
      <c r="CQ538" s="59"/>
    </row>
    <row r="539" spans="1:95" s="2" customFormat="1" ht="15" customHeight="1" x14ac:dyDescent="0.2">
      <c r="A539" s="24" t="s">
        <v>503</v>
      </c>
      <c r="B539" s="23" t="s">
        <v>55</v>
      </c>
      <c r="C539" s="23" t="s">
        <v>9</v>
      </c>
      <c r="D539" s="23" t="s">
        <v>9</v>
      </c>
      <c r="E539" s="23" t="s">
        <v>294</v>
      </c>
      <c r="F539" s="23"/>
      <c r="G539" s="95">
        <f>G540+G547+G554</f>
        <v>1485.8</v>
      </c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  <c r="S539" s="59"/>
      <c r="T539" s="59"/>
      <c r="U539" s="59"/>
      <c r="V539" s="59"/>
      <c r="W539" s="59"/>
      <c r="X539" s="59"/>
      <c r="Y539" s="59"/>
      <c r="Z539" s="59"/>
      <c r="AA539" s="59"/>
      <c r="AB539" s="59"/>
      <c r="AC539" s="59"/>
      <c r="AD539" s="59"/>
      <c r="AE539" s="59"/>
      <c r="AF539" s="59"/>
      <c r="AG539" s="59"/>
      <c r="AH539" s="59"/>
      <c r="AI539" s="59"/>
      <c r="AJ539" s="59"/>
      <c r="AK539" s="59"/>
      <c r="AL539" s="59"/>
      <c r="AM539" s="59"/>
      <c r="AN539" s="59"/>
      <c r="AO539" s="59"/>
      <c r="AP539" s="59"/>
      <c r="AQ539" s="59"/>
      <c r="AR539" s="59"/>
      <c r="AS539" s="59"/>
      <c r="AT539" s="59"/>
      <c r="AU539" s="59"/>
      <c r="AV539" s="59"/>
      <c r="AW539" s="59"/>
      <c r="AX539" s="59"/>
      <c r="AY539" s="59"/>
      <c r="AZ539" s="59"/>
      <c r="BA539" s="59"/>
      <c r="BB539" s="59"/>
      <c r="BC539" s="59"/>
      <c r="BD539" s="59"/>
      <c r="BE539" s="59"/>
      <c r="BF539" s="59"/>
      <c r="BG539" s="59"/>
      <c r="BH539" s="59"/>
      <c r="BI539" s="59"/>
      <c r="BJ539" s="59"/>
      <c r="BK539" s="59"/>
      <c r="BL539" s="59"/>
      <c r="BM539" s="59"/>
      <c r="BN539" s="59"/>
      <c r="BO539" s="59"/>
      <c r="BP539" s="59"/>
      <c r="BQ539" s="59"/>
      <c r="BR539" s="59"/>
      <c r="BS539" s="59"/>
      <c r="BT539" s="59"/>
      <c r="BU539" s="59"/>
      <c r="BV539" s="59"/>
      <c r="BW539" s="59"/>
      <c r="BX539" s="59"/>
      <c r="BY539" s="59"/>
      <c r="BZ539" s="59"/>
      <c r="CA539" s="59"/>
      <c r="CB539" s="59"/>
      <c r="CC539" s="59"/>
      <c r="CD539" s="59"/>
      <c r="CE539" s="59"/>
      <c r="CF539" s="59"/>
      <c r="CG539" s="59"/>
      <c r="CH539" s="59"/>
      <c r="CI539" s="59"/>
      <c r="CJ539" s="59"/>
      <c r="CK539" s="59"/>
      <c r="CL539" s="59"/>
      <c r="CM539" s="59"/>
      <c r="CN539" s="59"/>
      <c r="CO539" s="59"/>
      <c r="CP539" s="59"/>
      <c r="CQ539" s="59"/>
    </row>
    <row r="540" spans="1:95" s="2" customFormat="1" ht="13.5" customHeight="1" x14ac:dyDescent="0.2">
      <c r="A540" s="24" t="s">
        <v>327</v>
      </c>
      <c r="B540" s="23" t="s">
        <v>55</v>
      </c>
      <c r="C540" s="23" t="s">
        <v>9</v>
      </c>
      <c r="D540" s="23" t="s">
        <v>9</v>
      </c>
      <c r="E540" s="23" t="s">
        <v>295</v>
      </c>
      <c r="F540" s="23"/>
      <c r="G540" s="95">
        <f>G541+G543+G545</f>
        <v>1335.8</v>
      </c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  <c r="S540" s="59"/>
      <c r="T540" s="59"/>
      <c r="U540" s="59"/>
      <c r="V540" s="59"/>
      <c r="W540" s="59"/>
      <c r="X540" s="59"/>
      <c r="Y540" s="59"/>
      <c r="Z540" s="59"/>
      <c r="AA540" s="59"/>
      <c r="AB540" s="59"/>
      <c r="AC540" s="59"/>
      <c r="AD540" s="59"/>
      <c r="AE540" s="59"/>
      <c r="AF540" s="59"/>
      <c r="AG540" s="59"/>
      <c r="AH540" s="59"/>
      <c r="AI540" s="59"/>
      <c r="AJ540" s="59"/>
      <c r="AK540" s="59"/>
      <c r="AL540" s="59"/>
      <c r="AM540" s="59"/>
      <c r="AN540" s="59"/>
      <c r="AO540" s="59"/>
      <c r="AP540" s="59"/>
      <c r="AQ540" s="59"/>
      <c r="AR540" s="59"/>
      <c r="AS540" s="59"/>
      <c r="AT540" s="59"/>
      <c r="AU540" s="59"/>
      <c r="AV540" s="59"/>
      <c r="AW540" s="59"/>
      <c r="AX540" s="59"/>
      <c r="AY540" s="59"/>
      <c r="AZ540" s="59"/>
      <c r="BA540" s="59"/>
      <c r="BB540" s="59"/>
      <c r="BC540" s="59"/>
      <c r="BD540" s="59"/>
      <c r="BE540" s="59"/>
      <c r="BF540" s="59"/>
      <c r="BG540" s="59"/>
      <c r="BH540" s="59"/>
      <c r="BI540" s="59"/>
      <c r="BJ540" s="59"/>
      <c r="BK540" s="59"/>
      <c r="BL540" s="59"/>
      <c r="BM540" s="59"/>
      <c r="BN540" s="59"/>
      <c r="BO540" s="59"/>
      <c r="BP540" s="59"/>
      <c r="BQ540" s="59"/>
      <c r="BR540" s="59"/>
      <c r="BS540" s="59"/>
      <c r="BT540" s="59"/>
      <c r="BU540" s="59"/>
      <c r="BV540" s="59"/>
      <c r="BW540" s="59"/>
      <c r="BX540" s="59"/>
      <c r="BY540" s="59"/>
      <c r="BZ540" s="59"/>
      <c r="CA540" s="59"/>
      <c r="CB540" s="59"/>
      <c r="CC540" s="59"/>
      <c r="CD540" s="59"/>
      <c r="CE540" s="59"/>
      <c r="CF540" s="59"/>
      <c r="CG540" s="59"/>
      <c r="CH540" s="59"/>
      <c r="CI540" s="59"/>
      <c r="CJ540" s="59"/>
      <c r="CK540" s="59"/>
      <c r="CL540" s="59"/>
      <c r="CM540" s="59"/>
      <c r="CN540" s="59"/>
      <c r="CO540" s="59"/>
      <c r="CP540" s="59"/>
      <c r="CQ540" s="59"/>
    </row>
    <row r="541" spans="1:95" s="2" customFormat="1" ht="12" hidden="1" x14ac:dyDescent="0.2">
      <c r="A541" s="24" t="s">
        <v>78</v>
      </c>
      <c r="B541" s="23" t="s">
        <v>55</v>
      </c>
      <c r="C541" s="23" t="s">
        <v>9</v>
      </c>
      <c r="D541" s="23" t="s">
        <v>9</v>
      </c>
      <c r="E541" s="23" t="s">
        <v>295</v>
      </c>
      <c r="F541" s="64" t="s">
        <v>76</v>
      </c>
      <c r="G541" s="95">
        <f>G542</f>
        <v>0</v>
      </c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59"/>
      <c r="AB541" s="59"/>
      <c r="AC541" s="59"/>
      <c r="AD541" s="59"/>
      <c r="AE541" s="59"/>
      <c r="AF541" s="59"/>
      <c r="AG541" s="59"/>
      <c r="AH541" s="59"/>
      <c r="AI541" s="59"/>
      <c r="AJ541" s="59"/>
      <c r="AK541" s="59"/>
      <c r="AL541" s="59"/>
      <c r="AM541" s="59"/>
      <c r="AN541" s="59"/>
      <c r="AO541" s="59"/>
      <c r="AP541" s="59"/>
      <c r="AQ541" s="59"/>
      <c r="AR541" s="59"/>
      <c r="AS541" s="59"/>
      <c r="AT541" s="59"/>
      <c r="AU541" s="59"/>
      <c r="AV541" s="59"/>
      <c r="AW541" s="59"/>
      <c r="AX541" s="59"/>
      <c r="AY541" s="59"/>
      <c r="AZ541" s="59"/>
      <c r="BA541" s="59"/>
      <c r="BB541" s="59"/>
      <c r="BC541" s="59"/>
      <c r="BD541" s="59"/>
      <c r="BE541" s="59"/>
      <c r="BF541" s="59"/>
      <c r="BG541" s="59"/>
      <c r="BH541" s="59"/>
      <c r="BI541" s="59"/>
      <c r="BJ541" s="59"/>
      <c r="BK541" s="59"/>
      <c r="BL541" s="59"/>
      <c r="BM541" s="59"/>
      <c r="BN541" s="59"/>
      <c r="BO541" s="59"/>
      <c r="BP541" s="59"/>
      <c r="BQ541" s="59"/>
      <c r="BR541" s="59"/>
      <c r="BS541" s="59"/>
      <c r="BT541" s="59"/>
      <c r="BU541" s="59"/>
      <c r="BV541" s="59"/>
      <c r="BW541" s="59"/>
      <c r="BX541" s="59"/>
      <c r="BY541" s="59"/>
      <c r="BZ541" s="59"/>
      <c r="CA541" s="59"/>
      <c r="CB541" s="59"/>
      <c r="CC541" s="59"/>
      <c r="CD541" s="59"/>
      <c r="CE541" s="59"/>
      <c r="CF541" s="59"/>
      <c r="CG541" s="59"/>
      <c r="CH541" s="59"/>
      <c r="CI541" s="59"/>
      <c r="CJ541" s="59"/>
      <c r="CK541" s="59"/>
      <c r="CL541" s="59"/>
      <c r="CM541" s="59"/>
      <c r="CN541" s="59"/>
      <c r="CO541" s="59"/>
      <c r="CP541" s="59"/>
      <c r="CQ541" s="59"/>
    </row>
    <row r="542" spans="1:95" s="2" customFormat="1" ht="12" hidden="1" x14ac:dyDescent="0.2">
      <c r="A542" s="24" t="s">
        <v>100</v>
      </c>
      <c r="B542" s="23" t="s">
        <v>55</v>
      </c>
      <c r="C542" s="23" t="s">
        <v>9</v>
      </c>
      <c r="D542" s="23" t="s">
        <v>9</v>
      </c>
      <c r="E542" s="23" t="s">
        <v>295</v>
      </c>
      <c r="F542" s="64" t="s">
        <v>77</v>
      </c>
      <c r="G542" s="95">
        <v>0</v>
      </c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/>
      <c r="Z542" s="59"/>
      <c r="AA542" s="59"/>
      <c r="AB542" s="59"/>
      <c r="AC542" s="59"/>
      <c r="AD542" s="59"/>
      <c r="AE542" s="59"/>
      <c r="AF542" s="59"/>
      <c r="AG542" s="59"/>
      <c r="AH542" s="59"/>
      <c r="AI542" s="59"/>
      <c r="AJ542" s="59"/>
      <c r="AK542" s="59"/>
      <c r="AL542" s="59"/>
      <c r="AM542" s="59"/>
      <c r="AN542" s="59"/>
      <c r="AO542" s="59"/>
      <c r="AP542" s="59"/>
      <c r="AQ542" s="59"/>
      <c r="AR542" s="59"/>
      <c r="AS542" s="59"/>
      <c r="AT542" s="59"/>
      <c r="AU542" s="59"/>
      <c r="AV542" s="59"/>
      <c r="AW542" s="59"/>
      <c r="AX542" s="59"/>
      <c r="AY542" s="59"/>
      <c r="AZ542" s="59"/>
      <c r="BA542" s="59"/>
      <c r="BB542" s="59"/>
      <c r="BC542" s="59"/>
      <c r="BD542" s="59"/>
      <c r="BE542" s="59"/>
      <c r="BF542" s="59"/>
      <c r="BG542" s="59"/>
      <c r="BH542" s="59"/>
      <c r="BI542" s="59"/>
      <c r="BJ542" s="59"/>
      <c r="BK542" s="59"/>
      <c r="BL542" s="59"/>
      <c r="BM542" s="59"/>
      <c r="BN542" s="59"/>
      <c r="BO542" s="59"/>
      <c r="BP542" s="59"/>
      <c r="BQ542" s="59"/>
      <c r="BR542" s="59"/>
      <c r="BS542" s="59"/>
      <c r="BT542" s="59"/>
      <c r="BU542" s="59"/>
      <c r="BV542" s="59"/>
      <c r="BW542" s="59"/>
      <c r="BX542" s="59"/>
      <c r="BY542" s="59"/>
      <c r="BZ542" s="59"/>
      <c r="CA542" s="59"/>
      <c r="CB542" s="59"/>
      <c r="CC542" s="59"/>
      <c r="CD542" s="59"/>
      <c r="CE542" s="59"/>
      <c r="CF542" s="59"/>
      <c r="CG542" s="59"/>
      <c r="CH542" s="59"/>
      <c r="CI542" s="59"/>
      <c r="CJ542" s="59"/>
      <c r="CK542" s="59"/>
      <c r="CL542" s="59"/>
      <c r="CM542" s="59"/>
      <c r="CN542" s="59"/>
      <c r="CO542" s="59"/>
      <c r="CP542" s="59"/>
      <c r="CQ542" s="59"/>
    </row>
    <row r="543" spans="1:95" s="2" customFormat="1" ht="15" hidden="1" customHeight="1" x14ac:dyDescent="0.2">
      <c r="A543" s="72" t="s">
        <v>90</v>
      </c>
      <c r="B543" s="23" t="s">
        <v>55</v>
      </c>
      <c r="C543" s="23" t="s">
        <v>9</v>
      </c>
      <c r="D543" s="23" t="s">
        <v>9</v>
      </c>
      <c r="E543" s="23" t="s">
        <v>295</v>
      </c>
      <c r="F543" s="64" t="s">
        <v>88</v>
      </c>
      <c r="G543" s="95">
        <f>G544</f>
        <v>0</v>
      </c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/>
      <c r="Z543" s="59"/>
      <c r="AA543" s="59"/>
      <c r="AB543" s="59"/>
      <c r="AC543" s="59"/>
      <c r="AD543" s="59"/>
      <c r="AE543" s="59"/>
      <c r="AF543" s="59"/>
      <c r="AG543" s="59"/>
      <c r="AH543" s="59"/>
      <c r="AI543" s="59"/>
      <c r="AJ543" s="59"/>
      <c r="AK543" s="59"/>
      <c r="AL543" s="59"/>
      <c r="AM543" s="59"/>
      <c r="AN543" s="59"/>
      <c r="AO543" s="59"/>
      <c r="AP543" s="59"/>
      <c r="AQ543" s="59"/>
      <c r="AR543" s="59"/>
      <c r="AS543" s="59"/>
      <c r="AT543" s="59"/>
      <c r="AU543" s="59"/>
      <c r="AV543" s="59"/>
      <c r="AW543" s="59"/>
      <c r="AX543" s="59"/>
      <c r="AY543" s="59"/>
      <c r="AZ543" s="59"/>
      <c r="BA543" s="59"/>
      <c r="BB543" s="59"/>
      <c r="BC543" s="59"/>
      <c r="BD543" s="59"/>
      <c r="BE543" s="59"/>
      <c r="BF543" s="59"/>
      <c r="BG543" s="59"/>
      <c r="BH543" s="59"/>
      <c r="BI543" s="59"/>
      <c r="BJ543" s="59"/>
      <c r="BK543" s="59"/>
      <c r="BL543" s="59"/>
      <c r="BM543" s="59"/>
      <c r="BN543" s="59"/>
      <c r="BO543" s="59"/>
      <c r="BP543" s="59"/>
      <c r="BQ543" s="59"/>
      <c r="BR543" s="59"/>
      <c r="BS543" s="59"/>
      <c r="BT543" s="59"/>
      <c r="BU543" s="59"/>
      <c r="BV543" s="59"/>
      <c r="BW543" s="59"/>
      <c r="BX543" s="59"/>
      <c r="BY543" s="59"/>
      <c r="BZ543" s="59"/>
      <c r="CA543" s="59"/>
      <c r="CB543" s="59"/>
      <c r="CC543" s="59"/>
      <c r="CD543" s="59"/>
      <c r="CE543" s="59"/>
      <c r="CF543" s="59"/>
      <c r="CG543" s="59"/>
      <c r="CH543" s="59"/>
      <c r="CI543" s="59"/>
      <c r="CJ543" s="59"/>
      <c r="CK543" s="59"/>
      <c r="CL543" s="59"/>
      <c r="CM543" s="59"/>
      <c r="CN543" s="59"/>
      <c r="CO543" s="59"/>
      <c r="CP543" s="59"/>
      <c r="CQ543" s="59"/>
    </row>
    <row r="544" spans="1:95" s="2" customFormat="1" ht="15" hidden="1" customHeight="1" x14ac:dyDescent="0.2">
      <c r="A544" s="26" t="s">
        <v>95</v>
      </c>
      <c r="B544" s="23" t="s">
        <v>55</v>
      </c>
      <c r="C544" s="23" t="s">
        <v>9</v>
      </c>
      <c r="D544" s="23" t="s">
        <v>9</v>
      </c>
      <c r="E544" s="23" t="s">
        <v>295</v>
      </c>
      <c r="F544" s="64" t="s">
        <v>94</v>
      </c>
      <c r="G544" s="95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/>
      <c r="Z544" s="59"/>
      <c r="AA544" s="59"/>
      <c r="AB544" s="59"/>
      <c r="AC544" s="59"/>
      <c r="AD544" s="59"/>
      <c r="AE544" s="59"/>
      <c r="AF544" s="59"/>
      <c r="AG544" s="59"/>
      <c r="AH544" s="59"/>
      <c r="AI544" s="59"/>
      <c r="AJ544" s="59"/>
      <c r="AK544" s="59"/>
      <c r="AL544" s="59"/>
      <c r="AM544" s="59"/>
      <c r="AN544" s="59"/>
      <c r="AO544" s="59"/>
      <c r="AP544" s="59"/>
      <c r="AQ544" s="59"/>
      <c r="AR544" s="59"/>
      <c r="AS544" s="59"/>
      <c r="AT544" s="59"/>
      <c r="AU544" s="59"/>
      <c r="AV544" s="59"/>
      <c r="AW544" s="59"/>
      <c r="AX544" s="59"/>
      <c r="AY544" s="59"/>
      <c r="AZ544" s="59"/>
      <c r="BA544" s="59"/>
      <c r="BB544" s="59"/>
      <c r="BC544" s="59"/>
      <c r="BD544" s="59"/>
      <c r="BE544" s="59"/>
      <c r="BF544" s="59"/>
      <c r="BG544" s="59"/>
      <c r="BH544" s="59"/>
      <c r="BI544" s="59"/>
      <c r="BJ544" s="59"/>
      <c r="BK544" s="59"/>
      <c r="BL544" s="59"/>
      <c r="BM544" s="59"/>
      <c r="BN544" s="59"/>
      <c r="BO544" s="59"/>
      <c r="BP544" s="59"/>
      <c r="BQ544" s="59"/>
      <c r="BR544" s="59"/>
      <c r="BS544" s="59"/>
      <c r="BT544" s="59"/>
      <c r="BU544" s="59"/>
      <c r="BV544" s="59"/>
      <c r="BW544" s="59"/>
      <c r="BX544" s="59"/>
      <c r="BY544" s="59"/>
      <c r="BZ544" s="59"/>
      <c r="CA544" s="59"/>
      <c r="CB544" s="59"/>
      <c r="CC544" s="59"/>
      <c r="CD544" s="59"/>
      <c r="CE544" s="59"/>
      <c r="CF544" s="59"/>
      <c r="CG544" s="59"/>
      <c r="CH544" s="59"/>
      <c r="CI544" s="59"/>
      <c r="CJ544" s="59"/>
      <c r="CK544" s="59"/>
      <c r="CL544" s="59"/>
      <c r="CM544" s="59"/>
      <c r="CN544" s="59"/>
      <c r="CO544" s="59"/>
      <c r="CP544" s="59"/>
      <c r="CQ544" s="59"/>
    </row>
    <row r="545" spans="1:95" s="2" customFormat="1" ht="24" x14ac:dyDescent="0.2">
      <c r="A545" s="26" t="s">
        <v>108</v>
      </c>
      <c r="B545" s="23" t="s">
        <v>55</v>
      </c>
      <c r="C545" s="23" t="s">
        <v>9</v>
      </c>
      <c r="D545" s="23" t="s">
        <v>9</v>
      </c>
      <c r="E545" s="23" t="s">
        <v>295</v>
      </c>
      <c r="F545" s="64" t="s">
        <v>107</v>
      </c>
      <c r="G545" s="95">
        <f>G546</f>
        <v>1335.8</v>
      </c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/>
      <c r="Z545" s="59"/>
      <c r="AA545" s="59"/>
      <c r="AB545" s="59"/>
      <c r="AC545" s="59"/>
      <c r="AD545" s="59"/>
      <c r="AE545" s="59"/>
      <c r="AF545" s="59"/>
      <c r="AG545" s="59"/>
      <c r="AH545" s="59"/>
      <c r="AI545" s="59"/>
      <c r="AJ545" s="59"/>
      <c r="AK545" s="59"/>
      <c r="AL545" s="59"/>
      <c r="AM545" s="59"/>
      <c r="AN545" s="59"/>
      <c r="AO545" s="59"/>
      <c r="AP545" s="59"/>
      <c r="AQ545" s="59"/>
      <c r="AR545" s="59"/>
      <c r="AS545" s="59"/>
      <c r="AT545" s="59"/>
      <c r="AU545" s="59"/>
      <c r="AV545" s="59"/>
      <c r="AW545" s="59"/>
      <c r="AX545" s="59"/>
      <c r="AY545" s="59"/>
      <c r="AZ545" s="59"/>
      <c r="BA545" s="59"/>
      <c r="BB545" s="59"/>
      <c r="BC545" s="59"/>
      <c r="BD545" s="59"/>
      <c r="BE545" s="59"/>
      <c r="BF545" s="59"/>
      <c r="BG545" s="59"/>
      <c r="BH545" s="59"/>
      <c r="BI545" s="59"/>
      <c r="BJ545" s="59"/>
      <c r="BK545" s="59"/>
      <c r="BL545" s="59"/>
      <c r="BM545" s="59"/>
      <c r="BN545" s="59"/>
      <c r="BO545" s="59"/>
      <c r="BP545" s="59"/>
      <c r="BQ545" s="59"/>
      <c r="BR545" s="59"/>
      <c r="BS545" s="59"/>
      <c r="BT545" s="59"/>
      <c r="BU545" s="59"/>
      <c r="BV545" s="59"/>
      <c r="BW545" s="59"/>
      <c r="BX545" s="59"/>
      <c r="BY545" s="59"/>
      <c r="BZ545" s="59"/>
      <c r="CA545" s="59"/>
      <c r="CB545" s="59"/>
      <c r="CC545" s="59"/>
      <c r="CD545" s="59"/>
      <c r="CE545" s="59"/>
      <c r="CF545" s="59"/>
      <c r="CG545" s="59"/>
      <c r="CH545" s="59"/>
      <c r="CI545" s="59"/>
      <c r="CJ545" s="59"/>
      <c r="CK545" s="59"/>
      <c r="CL545" s="59"/>
      <c r="CM545" s="59"/>
      <c r="CN545" s="59"/>
      <c r="CO545" s="59"/>
      <c r="CP545" s="59"/>
      <c r="CQ545" s="59"/>
    </row>
    <row r="546" spans="1:95" s="2" customFormat="1" ht="15" customHeight="1" x14ac:dyDescent="0.2">
      <c r="A546" s="24" t="s">
        <v>357</v>
      </c>
      <c r="B546" s="23" t="s">
        <v>55</v>
      </c>
      <c r="C546" s="23" t="s">
        <v>9</v>
      </c>
      <c r="D546" s="23" t="s">
        <v>9</v>
      </c>
      <c r="E546" s="23" t="s">
        <v>295</v>
      </c>
      <c r="F546" s="64" t="s">
        <v>356</v>
      </c>
      <c r="G546" s="95">
        <v>1335.8</v>
      </c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/>
      <c r="Z546" s="59"/>
      <c r="AA546" s="59"/>
      <c r="AB546" s="59"/>
      <c r="AC546" s="59"/>
      <c r="AD546" s="59"/>
      <c r="AE546" s="59"/>
      <c r="AF546" s="59"/>
      <c r="AG546" s="59"/>
      <c r="AH546" s="59"/>
      <c r="AI546" s="59"/>
      <c r="AJ546" s="59"/>
      <c r="AK546" s="59"/>
      <c r="AL546" s="59"/>
      <c r="AM546" s="59"/>
      <c r="AN546" s="59"/>
      <c r="AO546" s="59"/>
      <c r="AP546" s="59"/>
      <c r="AQ546" s="59"/>
      <c r="AR546" s="59"/>
      <c r="AS546" s="59"/>
      <c r="AT546" s="59"/>
      <c r="AU546" s="59"/>
      <c r="AV546" s="59"/>
      <c r="AW546" s="59"/>
      <c r="AX546" s="59"/>
      <c r="AY546" s="59"/>
      <c r="AZ546" s="59"/>
      <c r="BA546" s="59"/>
      <c r="BB546" s="59"/>
      <c r="BC546" s="59"/>
      <c r="BD546" s="59"/>
      <c r="BE546" s="59"/>
      <c r="BF546" s="59"/>
      <c r="BG546" s="59"/>
      <c r="BH546" s="59"/>
      <c r="BI546" s="59"/>
      <c r="BJ546" s="59"/>
      <c r="BK546" s="59"/>
      <c r="BL546" s="59"/>
      <c r="BM546" s="59"/>
      <c r="BN546" s="59"/>
      <c r="BO546" s="59"/>
      <c r="BP546" s="59"/>
      <c r="BQ546" s="59"/>
      <c r="BR546" s="59"/>
      <c r="BS546" s="59"/>
      <c r="BT546" s="59"/>
      <c r="BU546" s="59"/>
      <c r="BV546" s="59"/>
      <c r="BW546" s="59"/>
      <c r="BX546" s="59"/>
      <c r="BY546" s="59"/>
      <c r="BZ546" s="59"/>
      <c r="CA546" s="59"/>
      <c r="CB546" s="59"/>
      <c r="CC546" s="59"/>
      <c r="CD546" s="59"/>
      <c r="CE546" s="59"/>
      <c r="CF546" s="59"/>
      <c r="CG546" s="59"/>
      <c r="CH546" s="59"/>
      <c r="CI546" s="59"/>
      <c r="CJ546" s="59"/>
      <c r="CK546" s="59"/>
      <c r="CL546" s="59"/>
      <c r="CM546" s="59"/>
      <c r="CN546" s="59"/>
      <c r="CO546" s="59"/>
      <c r="CP546" s="59"/>
      <c r="CQ546" s="59"/>
    </row>
    <row r="547" spans="1:95" s="2" customFormat="1" ht="13.5" customHeight="1" x14ac:dyDescent="0.2">
      <c r="A547" s="24" t="s">
        <v>143</v>
      </c>
      <c r="B547" s="23" t="s">
        <v>55</v>
      </c>
      <c r="C547" s="23" t="s">
        <v>9</v>
      </c>
      <c r="D547" s="23" t="s">
        <v>9</v>
      </c>
      <c r="E547" s="108" t="s">
        <v>352</v>
      </c>
      <c r="F547" s="64"/>
      <c r="G547" s="95">
        <f>G550+G548+G552</f>
        <v>150</v>
      </c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/>
      <c r="Z547" s="59"/>
      <c r="AA547" s="59"/>
      <c r="AB547" s="59"/>
      <c r="AC547" s="59"/>
      <c r="AD547" s="59"/>
      <c r="AE547" s="59"/>
      <c r="AF547" s="59"/>
      <c r="AG547" s="59"/>
      <c r="AH547" s="59"/>
      <c r="AI547" s="59"/>
      <c r="AJ547" s="59"/>
      <c r="AK547" s="59"/>
      <c r="AL547" s="59"/>
      <c r="AM547" s="59"/>
      <c r="AN547" s="59"/>
      <c r="AO547" s="59"/>
      <c r="AP547" s="59"/>
      <c r="AQ547" s="59"/>
      <c r="AR547" s="59"/>
      <c r="AS547" s="59"/>
      <c r="AT547" s="59"/>
      <c r="AU547" s="59"/>
      <c r="AV547" s="59"/>
      <c r="AW547" s="59"/>
      <c r="AX547" s="59"/>
      <c r="AY547" s="59"/>
      <c r="AZ547" s="59"/>
      <c r="BA547" s="59"/>
      <c r="BB547" s="59"/>
      <c r="BC547" s="59"/>
      <c r="BD547" s="59"/>
      <c r="BE547" s="59"/>
      <c r="BF547" s="59"/>
      <c r="BG547" s="59"/>
      <c r="BH547" s="59"/>
      <c r="BI547" s="59"/>
      <c r="BJ547" s="59"/>
      <c r="BK547" s="59"/>
      <c r="BL547" s="59"/>
      <c r="BM547" s="59"/>
      <c r="BN547" s="59"/>
      <c r="BO547" s="59"/>
      <c r="BP547" s="59"/>
      <c r="BQ547" s="59"/>
      <c r="BR547" s="59"/>
      <c r="BS547" s="59"/>
      <c r="BT547" s="59"/>
      <c r="BU547" s="59"/>
      <c r="BV547" s="59"/>
      <c r="BW547" s="59"/>
      <c r="BX547" s="59"/>
      <c r="BY547" s="59"/>
      <c r="BZ547" s="59"/>
      <c r="CA547" s="59"/>
      <c r="CB547" s="59"/>
      <c r="CC547" s="59"/>
      <c r="CD547" s="59"/>
      <c r="CE547" s="59"/>
      <c r="CF547" s="59"/>
      <c r="CG547" s="59"/>
      <c r="CH547" s="59"/>
      <c r="CI547" s="59"/>
      <c r="CJ547" s="59"/>
      <c r="CK547" s="59"/>
      <c r="CL547" s="59"/>
      <c r="CM547" s="59"/>
      <c r="CN547" s="59"/>
      <c r="CO547" s="59"/>
      <c r="CP547" s="59"/>
      <c r="CQ547" s="59"/>
    </row>
    <row r="548" spans="1:95" s="2" customFormat="1" ht="15" hidden="1" customHeight="1" x14ac:dyDescent="0.2">
      <c r="A548" s="24" t="s">
        <v>78</v>
      </c>
      <c r="B548" s="23" t="s">
        <v>55</v>
      </c>
      <c r="C548" s="23" t="s">
        <v>9</v>
      </c>
      <c r="D548" s="23" t="s">
        <v>9</v>
      </c>
      <c r="E548" s="108" t="s">
        <v>352</v>
      </c>
      <c r="F548" s="64" t="s">
        <v>76</v>
      </c>
      <c r="G548" s="95">
        <f>G549</f>
        <v>0</v>
      </c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  <c r="S548" s="59"/>
      <c r="T548" s="59"/>
      <c r="U548" s="59"/>
      <c r="V548" s="59"/>
      <c r="W548" s="59"/>
      <c r="X548" s="59"/>
      <c r="Y548" s="59"/>
      <c r="Z548" s="59"/>
      <c r="AA548" s="59"/>
      <c r="AB548" s="59"/>
      <c r="AC548" s="59"/>
      <c r="AD548" s="59"/>
      <c r="AE548" s="59"/>
      <c r="AF548" s="59"/>
      <c r="AG548" s="59"/>
      <c r="AH548" s="59"/>
      <c r="AI548" s="59"/>
      <c r="AJ548" s="59"/>
      <c r="AK548" s="59"/>
      <c r="AL548" s="59"/>
      <c r="AM548" s="59"/>
      <c r="AN548" s="59"/>
      <c r="AO548" s="59"/>
      <c r="AP548" s="59"/>
      <c r="AQ548" s="59"/>
      <c r="AR548" s="59"/>
      <c r="AS548" s="59"/>
      <c r="AT548" s="59"/>
      <c r="AU548" s="59"/>
      <c r="AV548" s="59"/>
      <c r="AW548" s="59"/>
      <c r="AX548" s="59"/>
      <c r="AY548" s="59"/>
      <c r="AZ548" s="59"/>
      <c r="BA548" s="59"/>
      <c r="BB548" s="59"/>
      <c r="BC548" s="59"/>
      <c r="BD548" s="59"/>
      <c r="BE548" s="59"/>
      <c r="BF548" s="59"/>
      <c r="BG548" s="59"/>
      <c r="BH548" s="59"/>
      <c r="BI548" s="59"/>
      <c r="BJ548" s="59"/>
      <c r="BK548" s="59"/>
      <c r="BL548" s="59"/>
      <c r="BM548" s="59"/>
      <c r="BN548" s="59"/>
      <c r="BO548" s="59"/>
      <c r="BP548" s="59"/>
      <c r="BQ548" s="59"/>
      <c r="BR548" s="59"/>
      <c r="BS548" s="59"/>
      <c r="BT548" s="59"/>
      <c r="BU548" s="59"/>
      <c r="BV548" s="59"/>
      <c r="BW548" s="59"/>
      <c r="BX548" s="59"/>
      <c r="BY548" s="59"/>
      <c r="BZ548" s="59"/>
      <c r="CA548" s="59"/>
      <c r="CB548" s="59"/>
      <c r="CC548" s="59"/>
      <c r="CD548" s="59"/>
      <c r="CE548" s="59"/>
      <c r="CF548" s="59"/>
      <c r="CG548" s="59"/>
      <c r="CH548" s="59"/>
      <c r="CI548" s="59"/>
      <c r="CJ548" s="59"/>
      <c r="CK548" s="59"/>
      <c r="CL548" s="59"/>
      <c r="CM548" s="59"/>
      <c r="CN548" s="59"/>
      <c r="CO548" s="59"/>
      <c r="CP548" s="59"/>
      <c r="CQ548" s="59"/>
    </row>
    <row r="549" spans="1:95" s="2" customFormat="1" ht="15" hidden="1" customHeight="1" x14ac:dyDescent="0.2">
      <c r="A549" s="24" t="s">
        <v>100</v>
      </c>
      <c r="B549" s="23" t="s">
        <v>55</v>
      </c>
      <c r="C549" s="23" t="s">
        <v>9</v>
      </c>
      <c r="D549" s="23" t="s">
        <v>9</v>
      </c>
      <c r="E549" s="108" t="s">
        <v>352</v>
      </c>
      <c r="F549" s="64" t="s">
        <v>77</v>
      </c>
      <c r="G549" s="95">
        <v>0</v>
      </c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/>
      <c r="Z549" s="59"/>
      <c r="AA549" s="59"/>
      <c r="AB549" s="59"/>
      <c r="AC549" s="59"/>
      <c r="AD549" s="59"/>
      <c r="AE549" s="59"/>
      <c r="AF549" s="59"/>
      <c r="AG549" s="59"/>
      <c r="AH549" s="59"/>
      <c r="AI549" s="59"/>
      <c r="AJ549" s="59"/>
      <c r="AK549" s="59"/>
      <c r="AL549" s="59"/>
      <c r="AM549" s="59"/>
      <c r="AN549" s="59"/>
      <c r="AO549" s="59"/>
      <c r="AP549" s="59"/>
      <c r="AQ549" s="59"/>
      <c r="AR549" s="59"/>
      <c r="AS549" s="59"/>
      <c r="AT549" s="59"/>
      <c r="AU549" s="59"/>
      <c r="AV549" s="59"/>
      <c r="AW549" s="59"/>
      <c r="AX549" s="59"/>
      <c r="AY549" s="59"/>
      <c r="AZ549" s="59"/>
      <c r="BA549" s="59"/>
      <c r="BB549" s="59"/>
      <c r="BC549" s="59"/>
      <c r="BD549" s="59"/>
      <c r="BE549" s="59"/>
      <c r="BF549" s="59"/>
      <c r="BG549" s="59"/>
      <c r="BH549" s="59"/>
      <c r="BI549" s="59"/>
      <c r="BJ549" s="59"/>
      <c r="BK549" s="59"/>
      <c r="BL549" s="59"/>
      <c r="BM549" s="59"/>
      <c r="BN549" s="59"/>
      <c r="BO549" s="59"/>
      <c r="BP549" s="59"/>
      <c r="BQ549" s="59"/>
      <c r="BR549" s="59"/>
      <c r="BS549" s="59"/>
      <c r="BT549" s="59"/>
      <c r="BU549" s="59"/>
      <c r="BV549" s="59"/>
      <c r="BW549" s="59"/>
      <c r="BX549" s="59"/>
      <c r="BY549" s="59"/>
      <c r="BZ549" s="59"/>
      <c r="CA549" s="59"/>
      <c r="CB549" s="59"/>
      <c r="CC549" s="59"/>
      <c r="CD549" s="59"/>
      <c r="CE549" s="59"/>
      <c r="CF549" s="59"/>
      <c r="CG549" s="59"/>
      <c r="CH549" s="59"/>
      <c r="CI549" s="59"/>
      <c r="CJ549" s="59"/>
      <c r="CK549" s="59"/>
      <c r="CL549" s="59"/>
      <c r="CM549" s="59"/>
      <c r="CN549" s="59"/>
      <c r="CO549" s="59"/>
      <c r="CP549" s="59"/>
      <c r="CQ549" s="59"/>
    </row>
    <row r="550" spans="1:95" s="2" customFormat="1" ht="15" customHeight="1" x14ac:dyDescent="0.2">
      <c r="A550" s="72" t="s">
        <v>90</v>
      </c>
      <c r="B550" s="23" t="s">
        <v>55</v>
      </c>
      <c r="C550" s="23" t="s">
        <v>9</v>
      </c>
      <c r="D550" s="23" t="s">
        <v>9</v>
      </c>
      <c r="E550" s="108" t="s">
        <v>352</v>
      </c>
      <c r="F550" s="64" t="s">
        <v>88</v>
      </c>
      <c r="G550" s="95">
        <f>G551</f>
        <v>150</v>
      </c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  <c r="S550" s="59"/>
      <c r="T550" s="59"/>
      <c r="U550" s="59"/>
      <c r="V550" s="59"/>
      <c r="W550" s="59"/>
      <c r="X550" s="59"/>
      <c r="Y550" s="59"/>
      <c r="Z550" s="59"/>
      <c r="AA550" s="59"/>
      <c r="AB550" s="59"/>
      <c r="AC550" s="59"/>
      <c r="AD550" s="59"/>
      <c r="AE550" s="59"/>
      <c r="AF550" s="59"/>
      <c r="AG550" s="59"/>
      <c r="AH550" s="59"/>
      <c r="AI550" s="59"/>
      <c r="AJ550" s="59"/>
      <c r="AK550" s="59"/>
      <c r="AL550" s="59"/>
      <c r="AM550" s="59"/>
      <c r="AN550" s="59"/>
      <c r="AO550" s="59"/>
      <c r="AP550" s="59"/>
      <c r="AQ550" s="59"/>
      <c r="AR550" s="59"/>
      <c r="AS550" s="59"/>
      <c r="AT550" s="59"/>
      <c r="AU550" s="59"/>
      <c r="AV550" s="59"/>
      <c r="AW550" s="59"/>
      <c r="AX550" s="59"/>
      <c r="AY550" s="59"/>
      <c r="AZ550" s="59"/>
      <c r="BA550" s="59"/>
      <c r="BB550" s="59"/>
      <c r="BC550" s="59"/>
      <c r="BD550" s="59"/>
      <c r="BE550" s="59"/>
      <c r="BF550" s="59"/>
      <c r="BG550" s="59"/>
      <c r="BH550" s="59"/>
      <c r="BI550" s="59"/>
      <c r="BJ550" s="59"/>
      <c r="BK550" s="59"/>
      <c r="BL550" s="59"/>
      <c r="BM550" s="59"/>
      <c r="BN550" s="59"/>
      <c r="BO550" s="59"/>
      <c r="BP550" s="59"/>
      <c r="BQ550" s="59"/>
      <c r="BR550" s="59"/>
      <c r="BS550" s="59"/>
      <c r="BT550" s="59"/>
      <c r="BU550" s="59"/>
      <c r="BV550" s="59"/>
      <c r="BW550" s="59"/>
      <c r="BX550" s="59"/>
      <c r="BY550" s="59"/>
      <c r="BZ550" s="59"/>
      <c r="CA550" s="59"/>
      <c r="CB550" s="59"/>
      <c r="CC550" s="59"/>
      <c r="CD550" s="59"/>
      <c r="CE550" s="59"/>
      <c r="CF550" s="59"/>
      <c r="CG550" s="59"/>
      <c r="CH550" s="59"/>
      <c r="CI550" s="59"/>
      <c r="CJ550" s="59"/>
      <c r="CK550" s="59"/>
      <c r="CL550" s="59"/>
      <c r="CM550" s="59"/>
      <c r="CN550" s="59"/>
      <c r="CO550" s="59"/>
      <c r="CP550" s="59"/>
      <c r="CQ550" s="59"/>
    </row>
    <row r="551" spans="1:95" s="2" customFormat="1" ht="14.25" customHeight="1" x14ac:dyDescent="0.2">
      <c r="A551" s="26" t="s">
        <v>95</v>
      </c>
      <c r="B551" s="23" t="s">
        <v>55</v>
      </c>
      <c r="C551" s="23" t="s">
        <v>9</v>
      </c>
      <c r="D551" s="23" t="s">
        <v>9</v>
      </c>
      <c r="E551" s="108" t="s">
        <v>352</v>
      </c>
      <c r="F551" s="64" t="s">
        <v>94</v>
      </c>
      <c r="G551" s="95">
        <v>150</v>
      </c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  <c r="S551" s="59"/>
      <c r="T551" s="59"/>
      <c r="U551" s="59"/>
      <c r="V551" s="59"/>
      <c r="W551" s="59"/>
      <c r="X551" s="59"/>
      <c r="Y551" s="59"/>
      <c r="Z551" s="59"/>
      <c r="AA551" s="59"/>
      <c r="AB551" s="59"/>
      <c r="AC551" s="59"/>
      <c r="AD551" s="59"/>
      <c r="AE551" s="59"/>
      <c r="AF551" s="59"/>
      <c r="AG551" s="59"/>
      <c r="AH551" s="59"/>
      <c r="AI551" s="59"/>
      <c r="AJ551" s="59"/>
      <c r="AK551" s="59"/>
      <c r="AL551" s="59"/>
      <c r="AM551" s="59"/>
      <c r="AN551" s="59"/>
      <c r="AO551" s="59"/>
      <c r="AP551" s="59"/>
      <c r="AQ551" s="59"/>
      <c r="AR551" s="59"/>
      <c r="AS551" s="59"/>
      <c r="AT551" s="59"/>
      <c r="AU551" s="59"/>
      <c r="AV551" s="59"/>
      <c r="AW551" s="59"/>
      <c r="AX551" s="59"/>
      <c r="AY551" s="59"/>
      <c r="AZ551" s="59"/>
      <c r="BA551" s="59"/>
      <c r="BB551" s="59"/>
      <c r="BC551" s="59"/>
      <c r="BD551" s="59"/>
      <c r="BE551" s="59"/>
      <c r="BF551" s="59"/>
      <c r="BG551" s="59"/>
      <c r="BH551" s="59"/>
      <c r="BI551" s="59"/>
      <c r="BJ551" s="59"/>
      <c r="BK551" s="59"/>
      <c r="BL551" s="59"/>
      <c r="BM551" s="59"/>
      <c r="BN551" s="59"/>
      <c r="BO551" s="59"/>
      <c r="BP551" s="59"/>
      <c r="BQ551" s="59"/>
      <c r="BR551" s="59"/>
      <c r="BS551" s="59"/>
      <c r="BT551" s="59"/>
      <c r="BU551" s="59"/>
      <c r="BV551" s="59"/>
      <c r="BW551" s="59"/>
      <c r="BX551" s="59"/>
      <c r="BY551" s="59"/>
      <c r="BZ551" s="59"/>
      <c r="CA551" s="59"/>
      <c r="CB551" s="59"/>
      <c r="CC551" s="59"/>
      <c r="CD551" s="59"/>
      <c r="CE551" s="59"/>
      <c r="CF551" s="59"/>
      <c r="CG551" s="59"/>
      <c r="CH551" s="59"/>
      <c r="CI551" s="59"/>
      <c r="CJ551" s="59"/>
      <c r="CK551" s="59"/>
      <c r="CL551" s="59"/>
      <c r="CM551" s="59"/>
      <c r="CN551" s="59"/>
      <c r="CO551" s="59"/>
      <c r="CP551" s="59"/>
      <c r="CQ551" s="59"/>
    </row>
    <row r="552" spans="1:95" s="2" customFormat="1" ht="24" hidden="1" x14ac:dyDescent="0.2">
      <c r="A552" s="26" t="s">
        <v>108</v>
      </c>
      <c r="B552" s="23" t="s">
        <v>55</v>
      </c>
      <c r="C552" s="23" t="s">
        <v>9</v>
      </c>
      <c r="D552" s="23" t="s">
        <v>9</v>
      </c>
      <c r="E552" s="108" t="s">
        <v>352</v>
      </c>
      <c r="F552" s="64" t="s">
        <v>107</v>
      </c>
      <c r="G552" s="95">
        <f>G553</f>
        <v>0</v>
      </c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  <c r="S552" s="59"/>
      <c r="T552" s="59"/>
      <c r="U552" s="59"/>
      <c r="V552" s="59"/>
      <c r="W552" s="59"/>
      <c r="X552" s="59"/>
      <c r="Y552" s="59"/>
      <c r="Z552" s="59"/>
      <c r="AA552" s="59"/>
      <c r="AB552" s="59"/>
      <c r="AC552" s="59"/>
      <c r="AD552" s="59"/>
      <c r="AE552" s="59"/>
      <c r="AF552" s="59"/>
      <c r="AG552" s="59"/>
      <c r="AH552" s="59"/>
      <c r="AI552" s="59"/>
      <c r="AJ552" s="59"/>
      <c r="AK552" s="59"/>
      <c r="AL552" s="59"/>
      <c r="AM552" s="59"/>
      <c r="AN552" s="59"/>
      <c r="AO552" s="59"/>
      <c r="AP552" s="59"/>
      <c r="AQ552" s="59"/>
      <c r="AR552" s="59"/>
      <c r="AS552" s="59"/>
      <c r="AT552" s="59"/>
      <c r="AU552" s="59"/>
      <c r="AV552" s="59"/>
      <c r="AW552" s="59"/>
      <c r="AX552" s="59"/>
      <c r="AY552" s="59"/>
      <c r="AZ552" s="59"/>
      <c r="BA552" s="59"/>
      <c r="BB552" s="59"/>
      <c r="BC552" s="59"/>
      <c r="BD552" s="59"/>
      <c r="BE552" s="59"/>
      <c r="BF552" s="59"/>
      <c r="BG552" s="59"/>
      <c r="BH552" s="59"/>
      <c r="BI552" s="59"/>
      <c r="BJ552" s="59"/>
      <c r="BK552" s="59"/>
      <c r="BL552" s="59"/>
      <c r="BM552" s="59"/>
      <c r="BN552" s="59"/>
      <c r="BO552" s="59"/>
      <c r="BP552" s="59"/>
      <c r="BQ552" s="59"/>
      <c r="BR552" s="59"/>
      <c r="BS552" s="59"/>
      <c r="BT552" s="59"/>
      <c r="BU552" s="59"/>
      <c r="BV552" s="59"/>
      <c r="BW552" s="59"/>
      <c r="BX552" s="59"/>
      <c r="BY552" s="59"/>
      <c r="BZ552" s="59"/>
      <c r="CA552" s="59"/>
      <c r="CB552" s="59"/>
      <c r="CC552" s="59"/>
      <c r="CD552" s="59"/>
      <c r="CE552" s="59"/>
      <c r="CF552" s="59"/>
      <c r="CG552" s="59"/>
      <c r="CH552" s="59"/>
      <c r="CI552" s="59"/>
      <c r="CJ552" s="59"/>
      <c r="CK552" s="59"/>
      <c r="CL552" s="59"/>
      <c r="CM552" s="59"/>
      <c r="CN552" s="59"/>
      <c r="CO552" s="59"/>
      <c r="CP552" s="59"/>
      <c r="CQ552" s="59"/>
    </row>
    <row r="553" spans="1:95" s="2" customFormat="1" ht="12" hidden="1" x14ac:dyDescent="0.2">
      <c r="A553" s="24" t="s">
        <v>355</v>
      </c>
      <c r="B553" s="23" t="s">
        <v>55</v>
      </c>
      <c r="C553" s="23" t="s">
        <v>9</v>
      </c>
      <c r="D553" s="23" t="s">
        <v>9</v>
      </c>
      <c r="E553" s="108" t="s">
        <v>352</v>
      </c>
      <c r="F553" s="64" t="s">
        <v>356</v>
      </c>
      <c r="G553" s="95">
        <v>0</v>
      </c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  <c r="S553" s="59"/>
      <c r="T553" s="59"/>
      <c r="U553" s="59"/>
      <c r="V553" s="59"/>
      <c r="W553" s="59"/>
      <c r="X553" s="59"/>
      <c r="Y553" s="59"/>
      <c r="Z553" s="59"/>
      <c r="AA553" s="59"/>
      <c r="AB553" s="59"/>
      <c r="AC553" s="59"/>
      <c r="AD553" s="59"/>
      <c r="AE553" s="59"/>
      <c r="AF553" s="59"/>
      <c r="AG553" s="59"/>
      <c r="AH553" s="59"/>
      <c r="AI553" s="59"/>
      <c r="AJ553" s="59"/>
      <c r="AK553" s="59"/>
      <c r="AL553" s="59"/>
      <c r="AM553" s="59"/>
      <c r="AN553" s="59"/>
      <c r="AO553" s="59"/>
      <c r="AP553" s="59"/>
      <c r="AQ553" s="59"/>
      <c r="AR553" s="59"/>
      <c r="AS553" s="59"/>
      <c r="AT553" s="59"/>
      <c r="AU553" s="59"/>
      <c r="AV553" s="59"/>
      <c r="AW553" s="59"/>
      <c r="AX553" s="59"/>
      <c r="AY553" s="59"/>
      <c r="AZ553" s="59"/>
      <c r="BA553" s="59"/>
      <c r="BB553" s="59"/>
      <c r="BC553" s="59"/>
      <c r="BD553" s="59"/>
      <c r="BE553" s="59"/>
      <c r="BF553" s="59"/>
      <c r="BG553" s="59"/>
      <c r="BH553" s="59"/>
      <c r="BI553" s="59"/>
      <c r="BJ553" s="59"/>
      <c r="BK553" s="59"/>
      <c r="BL553" s="59"/>
      <c r="BM553" s="59"/>
      <c r="BN553" s="59"/>
      <c r="BO553" s="59"/>
      <c r="BP553" s="59"/>
      <c r="BQ553" s="59"/>
      <c r="BR553" s="59"/>
      <c r="BS553" s="59"/>
      <c r="BT553" s="59"/>
      <c r="BU553" s="59"/>
      <c r="BV553" s="59"/>
      <c r="BW553" s="59"/>
      <c r="BX553" s="59"/>
      <c r="BY553" s="59"/>
      <c r="BZ553" s="59"/>
      <c r="CA553" s="59"/>
      <c r="CB553" s="59"/>
      <c r="CC553" s="59"/>
      <c r="CD553" s="59"/>
      <c r="CE553" s="59"/>
      <c r="CF553" s="59"/>
      <c r="CG553" s="59"/>
      <c r="CH553" s="59"/>
      <c r="CI553" s="59"/>
      <c r="CJ553" s="59"/>
      <c r="CK553" s="59"/>
      <c r="CL553" s="59"/>
      <c r="CM553" s="59"/>
      <c r="CN553" s="59"/>
      <c r="CO553" s="59"/>
      <c r="CP553" s="59"/>
      <c r="CQ553" s="59"/>
    </row>
    <row r="554" spans="1:95" s="2" customFormat="1" ht="28.5" hidden="1" customHeight="1" x14ac:dyDescent="0.2">
      <c r="A554" s="24" t="s">
        <v>399</v>
      </c>
      <c r="B554" s="23" t="s">
        <v>55</v>
      </c>
      <c r="C554" s="23" t="s">
        <v>9</v>
      </c>
      <c r="D554" s="23" t="s">
        <v>9</v>
      </c>
      <c r="E554" s="108" t="s">
        <v>398</v>
      </c>
      <c r="F554" s="64"/>
      <c r="G554" s="95">
        <f>G555</f>
        <v>0</v>
      </c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  <c r="S554" s="59"/>
      <c r="T554" s="59"/>
      <c r="U554" s="59"/>
      <c r="V554" s="59"/>
      <c r="W554" s="59"/>
      <c r="X554" s="59"/>
      <c r="Y554" s="59"/>
      <c r="Z554" s="59"/>
      <c r="AA554" s="59"/>
      <c r="AB554" s="59"/>
      <c r="AC554" s="59"/>
      <c r="AD554" s="59"/>
      <c r="AE554" s="59"/>
      <c r="AF554" s="59"/>
      <c r="AG554" s="59"/>
      <c r="AH554" s="59"/>
      <c r="AI554" s="59"/>
      <c r="AJ554" s="59"/>
      <c r="AK554" s="59"/>
      <c r="AL554" s="59"/>
      <c r="AM554" s="59"/>
      <c r="AN554" s="59"/>
      <c r="AO554" s="59"/>
      <c r="AP554" s="59"/>
      <c r="AQ554" s="59"/>
      <c r="AR554" s="59"/>
      <c r="AS554" s="59"/>
      <c r="AT554" s="59"/>
      <c r="AU554" s="59"/>
      <c r="AV554" s="59"/>
      <c r="AW554" s="59"/>
      <c r="AX554" s="59"/>
      <c r="AY554" s="59"/>
      <c r="AZ554" s="59"/>
      <c r="BA554" s="59"/>
      <c r="BB554" s="59"/>
      <c r="BC554" s="59"/>
      <c r="BD554" s="59"/>
      <c r="BE554" s="59"/>
      <c r="BF554" s="59"/>
      <c r="BG554" s="59"/>
      <c r="BH554" s="59"/>
      <c r="BI554" s="59"/>
      <c r="BJ554" s="59"/>
      <c r="BK554" s="59"/>
      <c r="BL554" s="59"/>
      <c r="BM554" s="59"/>
      <c r="BN554" s="59"/>
      <c r="BO554" s="59"/>
      <c r="BP554" s="59"/>
      <c r="BQ554" s="59"/>
      <c r="BR554" s="59"/>
      <c r="BS554" s="59"/>
      <c r="BT554" s="59"/>
      <c r="BU554" s="59"/>
      <c r="BV554" s="59"/>
      <c r="BW554" s="59"/>
      <c r="BX554" s="59"/>
      <c r="BY554" s="59"/>
      <c r="BZ554" s="59"/>
      <c r="CA554" s="59"/>
      <c r="CB554" s="59"/>
      <c r="CC554" s="59"/>
      <c r="CD554" s="59"/>
      <c r="CE554" s="59"/>
      <c r="CF554" s="59"/>
      <c r="CG554" s="59"/>
      <c r="CH554" s="59"/>
      <c r="CI554" s="59"/>
      <c r="CJ554" s="59"/>
      <c r="CK554" s="59"/>
      <c r="CL554" s="59"/>
      <c r="CM554" s="59"/>
      <c r="CN554" s="59"/>
      <c r="CO554" s="59"/>
      <c r="CP554" s="59"/>
      <c r="CQ554" s="59"/>
    </row>
    <row r="555" spans="1:95" s="2" customFormat="1" ht="16.5" hidden="1" customHeight="1" x14ac:dyDescent="0.2">
      <c r="A555" s="72" t="s">
        <v>108</v>
      </c>
      <c r="B555" s="23" t="s">
        <v>55</v>
      </c>
      <c r="C555" s="23" t="s">
        <v>9</v>
      </c>
      <c r="D555" s="23" t="s">
        <v>9</v>
      </c>
      <c r="E555" s="108" t="s">
        <v>398</v>
      </c>
      <c r="F555" s="64" t="s">
        <v>107</v>
      </c>
      <c r="G555" s="95">
        <f>G556</f>
        <v>0</v>
      </c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  <c r="S555" s="59"/>
      <c r="T555" s="59"/>
      <c r="U555" s="59"/>
      <c r="V555" s="59"/>
      <c r="W555" s="59"/>
      <c r="X555" s="59"/>
      <c r="Y555" s="59"/>
      <c r="Z555" s="59"/>
      <c r="AA555" s="59"/>
      <c r="AB555" s="59"/>
      <c r="AC555" s="59"/>
      <c r="AD555" s="59"/>
      <c r="AE555" s="59"/>
      <c r="AF555" s="59"/>
      <c r="AG555" s="59"/>
      <c r="AH555" s="59"/>
      <c r="AI555" s="59"/>
      <c r="AJ555" s="59"/>
      <c r="AK555" s="59"/>
      <c r="AL555" s="59"/>
      <c r="AM555" s="59"/>
      <c r="AN555" s="59"/>
      <c r="AO555" s="59"/>
      <c r="AP555" s="59"/>
      <c r="AQ555" s="59"/>
      <c r="AR555" s="59"/>
      <c r="AS555" s="59"/>
      <c r="AT555" s="59"/>
      <c r="AU555" s="59"/>
      <c r="AV555" s="59"/>
      <c r="AW555" s="59"/>
      <c r="AX555" s="59"/>
      <c r="AY555" s="59"/>
      <c r="AZ555" s="59"/>
      <c r="BA555" s="59"/>
      <c r="BB555" s="59"/>
      <c r="BC555" s="59"/>
      <c r="BD555" s="59"/>
      <c r="BE555" s="59"/>
      <c r="BF555" s="59"/>
      <c r="BG555" s="59"/>
      <c r="BH555" s="59"/>
      <c r="BI555" s="59"/>
      <c r="BJ555" s="59"/>
      <c r="BK555" s="59"/>
      <c r="BL555" s="59"/>
      <c r="BM555" s="59"/>
      <c r="BN555" s="59"/>
      <c r="BO555" s="59"/>
      <c r="BP555" s="59"/>
      <c r="BQ555" s="59"/>
      <c r="BR555" s="59"/>
      <c r="BS555" s="59"/>
      <c r="BT555" s="59"/>
      <c r="BU555" s="59"/>
      <c r="BV555" s="59"/>
      <c r="BW555" s="59"/>
      <c r="BX555" s="59"/>
      <c r="BY555" s="59"/>
      <c r="BZ555" s="59"/>
      <c r="CA555" s="59"/>
      <c r="CB555" s="59"/>
      <c r="CC555" s="59"/>
      <c r="CD555" s="59"/>
      <c r="CE555" s="59"/>
      <c r="CF555" s="59"/>
      <c r="CG555" s="59"/>
      <c r="CH555" s="59"/>
      <c r="CI555" s="59"/>
      <c r="CJ555" s="59"/>
      <c r="CK555" s="59"/>
      <c r="CL555" s="59"/>
      <c r="CM555" s="59"/>
      <c r="CN555" s="59"/>
      <c r="CO555" s="59"/>
      <c r="CP555" s="59"/>
      <c r="CQ555" s="59"/>
    </row>
    <row r="556" spans="1:95" s="2" customFormat="1" ht="16.5" hidden="1" customHeight="1" x14ac:dyDescent="0.2">
      <c r="A556" s="24" t="s">
        <v>355</v>
      </c>
      <c r="B556" s="23" t="s">
        <v>55</v>
      </c>
      <c r="C556" s="23" t="s">
        <v>9</v>
      </c>
      <c r="D556" s="23" t="s">
        <v>9</v>
      </c>
      <c r="E556" s="108" t="s">
        <v>398</v>
      </c>
      <c r="F556" s="64" t="s">
        <v>356</v>
      </c>
      <c r="G556" s="95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59"/>
      <c r="AB556" s="59"/>
      <c r="AC556" s="59"/>
      <c r="AD556" s="59"/>
      <c r="AE556" s="59"/>
      <c r="AF556" s="59"/>
      <c r="AG556" s="59"/>
      <c r="AH556" s="59"/>
      <c r="AI556" s="59"/>
      <c r="AJ556" s="59"/>
      <c r="AK556" s="59"/>
      <c r="AL556" s="59"/>
      <c r="AM556" s="59"/>
      <c r="AN556" s="59"/>
      <c r="AO556" s="59"/>
      <c r="AP556" s="59"/>
      <c r="AQ556" s="59"/>
      <c r="AR556" s="59"/>
      <c r="AS556" s="59"/>
      <c r="AT556" s="59"/>
      <c r="AU556" s="59"/>
      <c r="AV556" s="59"/>
      <c r="AW556" s="59"/>
      <c r="AX556" s="59"/>
      <c r="AY556" s="59"/>
      <c r="AZ556" s="59"/>
      <c r="BA556" s="59"/>
      <c r="BB556" s="59"/>
      <c r="BC556" s="59"/>
      <c r="BD556" s="59"/>
      <c r="BE556" s="59"/>
      <c r="BF556" s="59"/>
      <c r="BG556" s="59"/>
      <c r="BH556" s="59"/>
      <c r="BI556" s="59"/>
      <c r="BJ556" s="59"/>
      <c r="BK556" s="59"/>
      <c r="BL556" s="59"/>
      <c r="BM556" s="59"/>
      <c r="BN556" s="59"/>
      <c r="BO556" s="59"/>
      <c r="BP556" s="59"/>
      <c r="BQ556" s="59"/>
      <c r="BR556" s="59"/>
      <c r="BS556" s="59"/>
      <c r="BT556" s="59"/>
      <c r="BU556" s="59"/>
      <c r="BV556" s="59"/>
      <c r="BW556" s="59"/>
      <c r="BX556" s="59"/>
      <c r="BY556" s="59"/>
      <c r="BZ556" s="59"/>
      <c r="CA556" s="59"/>
      <c r="CB556" s="59"/>
      <c r="CC556" s="59"/>
      <c r="CD556" s="59"/>
      <c r="CE556" s="59"/>
      <c r="CF556" s="59"/>
      <c r="CG556" s="59"/>
      <c r="CH556" s="59"/>
      <c r="CI556" s="59"/>
      <c r="CJ556" s="59"/>
      <c r="CK556" s="59"/>
      <c r="CL556" s="59"/>
      <c r="CM556" s="59"/>
      <c r="CN556" s="59"/>
      <c r="CO556" s="59"/>
      <c r="CP556" s="59"/>
      <c r="CQ556" s="59"/>
    </row>
    <row r="557" spans="1:95" s="2" customFormat="1" ht="15.75" customHeight="1" x14ac:dyDescent="0.2">
      <c r="A557" s="25" t="s">
        <v>19</v>
      </c>
      <c r="B557" s="20" t="s">
        <v>55</v>
      </c>
      <c r="C557" s="20" t="s">
        <v>9</v>
      </c>
      <c r="D557" s="20" t="s">
        <v>12</v>
      </c>
      <c r="E557" s="20"/>
      <c r="F557" s="20"/>
      <c r="G557" s="96">
        <f>G577+G558</f>
        <v>7235.5</v>
      </c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59"/>
      <c r="AB557" s="59"/>
      <c r="AC557" s="59"/>
      <c r="AD557" s="59"/>
      <c r="AE557" s="59"/>
      <c r="AF557" s="59"/>
      <c r="AG557" s="59"/>
      <c r="AH557" s="59"/>
      <c r="AI557" s="59"/>
      <c r="AJ557" s="59"/>
      <c r="AK557" s="59"/>
      <c r="AL557" s="59"/>
      <c r="AM557" s="59"/>
      <c r="AN557" s="59"/>
      <c r="AO557" s="59"/>
      <c r="AP557" s="59"/>
      <c r="AQ557" s="59"/>
      <c r="AR557" s="59"/>
      <c r="AS557" s="59"/>
      <c r="AT557" s="59"/>
      <c r="AU557" s="59"/>
      <c r="AV557" s="59"/>
      <c r="AW557" s="59"/>
      <c r="AX557" s="59"/>
      <c r="AY557" s="59"/>
      <c r="AZ557" s="59"/>
      <c r="BA557" s="59"/>
      <c r="BB557" s="59"/>
      <c r="BC557" s="59"/>
      <c r="BD557" s="59"/>
      <c r="BE557" s="59"/>
      <c r="BF557" s="59"/>
      <c r="BG557" s="59"/>
      <c r="BH557" s="59"/>
      <c r="BI557" s="59"/>
      <c r="BJ557" s="59"/>
      <c r="BK557" s="59"/>
      <c r="BL557" s="59"/>
      <c r="BM557" s="59"/>
      <c r="BN557" s="59"/>
      <c r="BO557" s="59"/>
      <c r="BP557" s="59"/>
      <c r="BQ557" s="59"/>
      <c r="BR557" s="59"/>
      <c r="BS557" s="59"/>
      <c r="BT557" s="59"/>
      <c r="BU557" s="59"/>
      <c r="BV557" s="59"/>
      <c r="BW557" s="59"/>
      <c r="BX557" s="59"/>
      <c r="BY557" s="59"/>
      <c r="BZ557" s="59"/>
      <c r="CA557" s="59"/>
      <c r="CB557" s="59"/>
      <c r="CC557" s="59"/>
      <c r="CD557" s="59"/>
      <c r="CE557" s="59"/>
      <c r="CF557" s="59"/>
      <c r="CG557" s="59"/>
      <c r="CH557" s="59"/>
      <c r="CI557" s="59"/>
      <c r="CJ557" s="59"/>
      <c r="CK557" s="59"/>
      <c r="CL557" s="59"/>
      <c r="CM557" s="59"/>
      <c r="CN557" s="59"/>
      <c r="CO557" s="59"/>
      <c r="CP557" s="59"/>
      <c r="CQ557" s="59"/>
    </row>
    <row r="558" spans="1:95" s="2" customFormat="1" ht="24" x14ac:dyDescent="0.2">
      <c r="A558" s="72" t="s">
        <v>416</v>
      </c>
      <c r="B558" s="73" t="s">
        <v>55</v>
      </c>
      <c r="C558" s="73" t="s">
        <v>9</v>
      </c>
      <c r="D558" s="73" t="s">
        <v>12</v>
      </c>
      <c r="E558" s="73" t="s">
        <v>281</v>
      </c>
      <c r="F558" s="73"/>
      <c r="G558" s="100">
        <f>G566+G559</f>
        <v>7235.5</v>
      </c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  <c r="S558" s="59"/>
      <c r="T558" s="59"/>
      <c r="U558" s="59"/>
      <c r="V558" s="59"/>
      <c r="W558" s="59"/>
      <c r="X558" s="59"/>
      <c r="Y558" s="59"/>
      <c r="Z558" s="59"/>
      <c r="AA558" s="59"/>
      <c r="AB558" s="59"/>
      <c r="AC558" s="59"/>
      <c r="AD558" s="59"/>
      <c r="AE558" s="59"/>
      <c r="AF558" s="59"/>
      <c r="AG558" s="59"/>
      <c r="AH558" s="59"/>
      <c r="AI558" s="59"/>
      <c r="AJ558" s="59"/>
      <c r="AK558" s="59"/>
      <c r="AL558" s="59"/>
      <c r="AM558" s="59"/>
      <c r="AN558" s="59"/>
      <c r="AO558" s="59"/>
      <c r="AP558" s="59"/>
      <c r="AQ558" s="59"/>
      <c r="AR558" s="59"/>
      <c r="AS558" s="59"/>
      <c r="AT558" s="59"/>
      <c r="AU558" s="59"/>
      <c r="AV558" s="59"/>
      <c r="AW558" s="59"/>
      <c r="AX558" s="59"/>
      <c r="AY558" s="59"/>
      <c r="AZ558" s="59"/>
      <c r="BA558" s="59"/>
      <c r="BB558" s="59"/>
      <c r="BC558" s="59"/>
      <c r="BD558" s="59"/>
      <c r="BE558" s="59"/>
      <c r="BF558" s="59"/>
      <c r="BG558" s="59"/>
      <c r="BH558" s="59"/>
      <c r="BI558" s="59"/>
      <c r="BJ558" s="59"/>
      <c r="BK558" s="59"/>
      <c r="BL558" s="59"/>
      <c r="BM558" s="59"/>
      <c r="BN558" s="59"/>
      <c r="BO558" s="59"/>
      <c r="BP558" s="59"/>
      <c r="BQ558" s="59"/>
      <c r="BR558" s="59"/>
      <c r="BS558" s="59"/>
      <c r="BT558" s="59"/>
      <c r="BU558" s="59"/>
      <c r="BV558" s="59"/>
      <c r="BW558" s="59"/>
      <c r="BX558" s="59"/>
      <c r="BY558" s="59"/>
      <c r="BZ558" s="59"/>
      <c r="CA558" s="59"/>
      <c r="CB558" s="59"/>
      <c r="CC558" s="59"/>
      <c r="CD558" s="59"/>
      <c r="CE558" s="59"/>
      <c r="CF558" s="59"/>
      <c r="CG558" s="59"/>
      <c r="CH558" s="59"/>
      <c r="CI558" s="59"/>
      <c r="CJ558" s="59"/>
      <c r="CK558" s="59"/>
      <c r="CL558" s="59"/>
      <c r="CM558" s="59"/>
      <c r="CN558" s="59"/>
      <c r="CO558" s="59"/>
      <c r="CP558" s="59"/>
      <c r="CQ558" s="59"/>
    </row>
    <row r="559" spans="1:95" s="2" customFormat="1" ht="15" customHeight="1" x14ac:dyDescent="0.2">
      <c r="A559" s="24" t="s">
        <v>504</v>
      </c>
      <c r="B559" s="73" t="s">
        <v>55</v>
      </c>
      <c r="C559" s="73" t="s">
        <v>9</v>
      </c>
      <c r="D559" s="73" t="s">
        <v>12</v>
      </c>
      <c r="E559" s="73" t="s">
        <v>282</v>
      </c>
      <c r="F559" s="73"/>
      <c r="G559" s="100">
        <f>G560+G563</f>
        <v>3500</v>
      </c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  <c r="S559" s="59"/>
      <c r="T559" s="59"/>
      <c r="U559" s="59"/>
      <c r="V559" s="59"/>
      <c r="W559" s="59"/>
      <c r="X559" s="59"/>
      <c r="Y559" s="59"/>
      <c r="Z559" s="59"/>
      <c r="AA559" s="59"/>
      <c r="AB559" s="59"/>
      <c r="AC559" s="59"/>
      <c r="AD559" s="59"/>
      <c r="AE559" s="59"/>
      <c r="AF559" s="59"/>
      <c r="AG559" s="59"/>
      <c r="AH559" s="59"/>
      <c r="AI559" s="59"/>
      <c r="AJ559" s="59"/>
      <c r="AK559" s="59"/>
      <c r="AL559" s="59"/>
      <c r="AM559" s="59"/>
      <c r="AN559" s="59"/>
      <c r="AO559" s="59"/>
      <c r="AP559" s="59"/>
      <c r="AQ559" s="59"/>
      <c r="AR559" s="59"/>
      <c r="AS559" s="59"/>
      <c r="AT559" s="59"/>
      <c r="AU559" s="59"/>
      <c r="AV559" s="59"/>
      <c r="AW559" s="59"/>
      <c r="AX559" s="59"/>
      <c r="AY559" s="59"/>
      <c r="AZ559" s="59"/>
      <c r="BA559" s="59"/>
      <c r="BB559" s="59"/>
      <c r="BC559" s="59"/>
      <c r="BD559" s="59"/>
      <c r="BE559" s="59"/>
      <c r="BF559" s="59"/>
      <c r="BG559" s="59"/>
      <c r="BH559" s="59"/>
      <c r="BI559" s="59"/>
      <c r="BJ559" s="59"/>
      <c r="BK559" s="59"/>
      <c r="BL559" s="59"/>
      <c r="BM559" s="59"/>
      <c r="BN559" s="59"/>
      <c r="BO559" s="59"/>
      <c r="BP559" s="59"/>
      <c r="BQ559" s="59"/>
      <c r="BR559" s="59"/>
      <c r="BS559" s="59"/>
      <c r="BT559" s="59"/>
      <c r="BU559" s="59"/>
      <c r="BV559" s="59"/>
      <c r="BW559" s="59"/>
      <c r="BX559" s="59"/>
      <c r="BY559" s="59"/>
      <c r="BZ559" s="59"/>
      <c r="CA559" s="59"/>
      <c r="CB559" s="59"/>
      <c r="CC559" s="59"/>
      <c r="CD559" s="59"/>
      <c r="CE559" s="59"/>
      <c r="CF559" s="59"/>
      <c r="CG559" s="59"/>
      <c r="CH559" s="59"/>
      <c r="CI559" s="59"/>
      <c r="CJ559" s="59"/>
      <c r="CK559" s="59"/>
      <c r="CL559" s="59"/>
      <c r="CM559" s="59"/>
      <c r="CN559" s="59"/>
      <c r="CO559" s="59"/>
      <c r="CP559" s="59"/>
      <c r="CQ559" s="59"/>
    </row>
    <row r="560" spans="1:95" s="2" customFormat="1" ht="15" customHeight="1" x14ac:dyDescent="0.2">
      <c r="A560" s="26" t="s">
        <v>188</v>
      </c>
      <c r="B560" s="73" t="s">
        <v>55</v>
      </c>
      <c r="C560" s="73" t="s">
        <v>9</v>
      </c>
      <c r="D560" s="73" t="s">
        <v>12</v>
      </c>
      <c r="E560" s="73" t="s">
        <v>283</v>
      </c>
      <c r="F560" s="73"/>
      <c r="G560" s="100">
        <f>G561</f>
        <v>3500</v>
      </c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  <c r="S560" s="59"/>
      <c r="T560" s="59"/>
      <c r="U560" s="59"/>
      <c r="V560" s="59"/>
      <c r="W560" s="59"/>
      <c r="X560" s="59"/>
      <c r="Y560" s="59"/>
      <c r="Z560" s="59"/>
      <c r="AA560" s="59"/>
      <c r="AB560" s="59"/>
      <c r="AC560" s="59"/>
      <c r="AD560" s="59"/>
      <c r="AE560" s="59"/>
      <c r="AF560" s="59"/>
      <c r="AG560" s="59"/>
      <c r="AH560" s="59"/>
      <c r="AI560" s="59"/>
      <c r="AJ560" s="59"/>
      <c r="AK560" s="59"/>
      <c r="AL560" s="59"/>
      <c r="AM560" s="59"/>
      <c r="AN560" s="59"/>
      <c r="AO560" s="59"/>
      <c r="AP560" s="59"/>
      <c r="AQ560" s="59"/>
      <c r="AR560" s="59"/>
      <c r="AS560" s="59"/>
      <c r="AT560" s="59"/>
      <c r="AU560" s="59"/>
      <c r="AV560" s="59"/>
      <c r="AW560" s="59"/>
      <c r="AX560" s="59"/>
      <c r="AY560" s="59"/>
      <c r="AZ560" s="59"/>
      <c r="BA560" s="59"/>
      <c r="BB560" s="59"/>
      <c r="BC560" s="59"/>
      <c r="BD560" s="59"/>
      <c r="BE560" s="59"/>
      <c r="BF560" s="59"/>
      <c r="BG560" s="59"/>
      <c r="BH560" s="59"/>
      <c r="BI560" s="59"/>
      <c r="BJ560" s="59"/>
      <c r="BK560" s="59"/>
      <c r="BL560" s="59"/>
      <c r="BM560" s="59"/>
      <c r="BN560" s="59"/>
      <c r="BO560" s="59"/>
      <c r="BP560" s="59"/>
      <c r="BQ560" s="59"/>
      <c r="BR560" s="59"/>
      <c r="BS560" s="59"/>
      <c r="BT560" s="59"/>
      <c r="BU560" s="59"/>
      <c r="BV560" s="59"/>
      <c r="BW560" s="59"/>
      <c r="BX560" s="59"/>
      <c r="BY560" s="59"/>
      <c r="BZ560" s="59"/>
      <c r="CA560" s="59"/>
      <c r="CB560" s="59"/>
      <c r="CC560" s="59"/>
      <c r="CD560" s="59"/>
      <c r="CE560" s="59"/>
      <c r="CF560" s="59"/>
      <c r="CG560" s="59"/>
      <c r="CH560" s="59"/>
      <c r="CI560" s="59"/>
      <c r="CJ560" s="59"/>
      <c r="CK560" s="59"/>
      <c r="CL560" s="59"/>
      <c r="CM560" s="59"/>
      <c r="CN560" s="59"/>
      <c r="CO560" s="59"/>
      <c r="CP560" s="59"/>
      <c r="CQ560" s="59"/>
    </row>
    <row r="561" spans="1:95" s="2" customFormat="1" ht="15" customHeight="1" x14ac:dyDescent="0.2">
      <c r="A561" s="40" t="s">
        <v>80</v>
      </c>
      <c r="B561" s="73" t="s">
        <v>55</v>
      </c>
      <c r="C561" s="73" t="s">
        <v>9</v>
      </c>
      <c r="D561" s="73" t="s">
        <v>12</v>
      </c>
      <c r="E561" s="73" t="s">
        <v>283</v>
      </c>
      <c r="F561" s="73" t="s">
        <v>23</v>
      </c>
      <c r="G561" s="100">
        <f>G562</f>
        <v>3500</v>
      </c>
      <c r="H561" s="59"/>
      <c r="I561" s="59"/>
      <c r="J561" s="59"/>
      <c r="K561" s="59"/>
      <c r="L561" s="59"/>
      <c r="M561" s="59"/>
      <c r="N561" s="59"/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59"/>
      <c r="AB561" s="59"/>
      <c r="AC561" s="59"/>
      <c r="AD561" s="59"/>
      <c r="AE561" s="59"/>
      <c r="AF561" s="59"/>
      <c r="AG561" s="59"/>
      <c r="AH561" s="59"/>
      <c r="AI561" s="59"/>
      <c r="AJ561" s="59"/>
      <c r="AK561" s="59"/>
      <c r="AL561" s="59"/>
      <c r="AM561" s="59"/>
      <c r="AN561" s="59"/>
      <c r="AO561" s="59"/>
      <c r="AP561" s="59"/>
      <c r="AQ561" s="59"/>
      <c r="AR561" s="59"/>
      <c r="AS561" s="59"/>
      <c r="AT561" s="59"/>
      <c r="AU561" s="59"/>
      <c r="AV561" s="59"/>
      <c r="AW561" s="59"/>
      <c r="AX561" s="59"/>
      <c r="AY561" s="59"/>
      <c r="AZ561" s="59"/>
      <c r="BA561" s="59"/>
      <c r="BB561" s="59"/>
      <c r="BC561" s="59"/>
      <c r="BD561" s="59"/>
      <c r="BE561" s="59"/>
      <c r="BF561" s="59"/>
      <c r="BG561" s="59"/>
      <c r="BH561" s="59"/>
      <c r="BI561" s="59"/>
      <c r="BJ561" s="59"/>
      <c r="BK561" s="59"/>
      <c r="BL561" s="59"/>
      <c r="BM561" s="59"/>
      <c r="BN561" s="59"/>
      <c r="BO561" s="59"/>
      <c r="BP561" s="59"/>
      <c r="BQ561" s="59"/>
      <c r="BR561" s="59"/>
      <c r="BS561" s="59"/>
      <c r="BT561" s="59"/>
      <c r="BU561" s="59"/>
      <c r="BV561" s="59"/>
      <c r="BW561" s="59"/>
      <c r="BX561" s="59"/>
      <c r="BY561" s="59"/>
      <c r="BZ561" s="59"/>
      <c r="CA561" s="59"/>
      <c r="CB561" s="59"/>
      <c r="CC561" s="59"/>
      <c r="CD561" s="59"/>
      <c r="CE561" s="59"/>
      <c r="CF561" s="59"/>
      <c r="CG561" s="59"/>
      <c r="CH561" s="59"/>
      <c r="CI561" s="59"/>
      <c r="CJ561" s="59"/>
      <c r="CK561" s="59"/>
      <c r="CL561" s="59"/>
      <c r="CM561" s="59"/>
      <c r="CN561" s="59"/>
      <c r="CO561" s="59"/>
      <c r="CP561" s="59"/>
      <c r="CQ561" s="59"/>
    </row>
    <row r="562" spans="1:95" s="2" customFormat="1" ht="13.5" customHeight="1" x14ac:dyDescent="0.2">
      <c r="A562" s="24" t="s">
        <v>125</v>
      </c>
      <c r="B562" s="73" t="s">
        <v>55</v>
      </c>
      <c r="C562" s="73" t="s">
        <v>9</v>
      </c>
      <c r="D562" s="73" t="s">
        <v>12</v>
      </c>
      <c r="E562" s="73" t="s">
        <v>283</v>
      </c>
      <c r="F562" s="73" t="s">
        <v>124</v>
      </c>
      <c r="G562" s="100">
        <f>2000+1500</f>
        <v>3500</v>
      </c>
      <c r="H562" s="59"/>
      <c r="I562" s="59"/>
      <c r="J562" s="59"/>
      <c r="K562" s="59"/>
      <c r="L562" s="59"/>
      <c r="M562" s="59"/>
      <c r="N562" s="59"/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59"/>
      <c r="AB562" s="59"/>
      <c r="AC562" s="59"/>
      <c r="AD562" s="59"/>
      <c r="AE562" s="59"/>
      <c r="AF562" s="59"/>
      <c r="AG562" s="59"/>
      <c r="AH562" s="59"/>
      <c r="AI562" s="59"/>
      <c r="AJ562" s="59"/>
      <c r="AK562" s="59"/>
      <c r="AL562" s="59"/>
      <c r="AM562" s="59"/>
      <c r="AN562" s="59"/>
      <c r="AO562" s="59"/>
      <c r="AP562" s="59"/>
      <c r="AQ562" s="59"/>
      <c r="AR562" s="59"/>
      <c r="AS562" s="59"/>
      <c r="AT562" s="59"/>
      <c r="AU562" s="59"/>
      <c r="AV562" s="59"/>
      <c r="AW562" s="59"/>
      <c r="AX562" s="59"/>
      <c r="AY562" s="59"/>
      <c r="AZ562" s="59"/>
      <c r="BA562" s="59"/>
      <c r="BB562" s="59"/>
      <c r="BC562" s="59"/>
      <c r="BD562" s="59"/>
      <c r="BE562" s="59"/>
      <c r="BF562" s="59"/>
      <c r="BG562" s="59"/>
      <c r="BH562" s="59"/>
      <c r="BI562" s="59"/>
      <c r="BJ562" s="59"/>
      <c r="BK562" s="59"/>
      <c r="BL562" s="59"/>
      <c r="BM562" s="59"/>
      <c r="BN562" s="59"/>
      <c r="BO562" s="59"/>
      <c r="BP562" s="59"/>
      <c r="BQ562" s="59"/>
      <c r="BR562" s="59"/>
      <c r="BS562" s="59"/>
      <c r="BT562" s="59"/>
      <c r="BU562" s="59"/>
      <c r="BV562" s="59"/>
      <c r="BW562" s="59"/>
      <c r="BX562" s="59"/>
      <c r="BY562" s="59"/>
      <c r="BZ562" s="59"/>
      <c r="CA562" s="59"/>
      <c r="CB562" s="59"/>
      <c r="CC562" s="59"/>
      <c r="CD562" s="59"/>
      <c r="CE562" s="59"/>
      <c r="CF562" s="59"/>
      <c r="CG562" s="59"/>
      <c r="CH562" s="59"/>
      <c r="CI562" s="59"/>
      <c r="CJ562" s="59"/>
      <c r="CK562" s="59"/>
      <c r="CL562" s="59"/>
      <c r="CM562" s="59"/>
      <c r="CN562" s="59"/>
      <c r="CO562" s="59"/>
      <c r="CP562" s="59"/>
      <c r="CQ562" s="59"/>
    </row>
    <row r="563" spans="1:95" s="2" customFormat="1" ht="15" hidden="1" customHeight="1" x14ac:dyDescent="0.2">
      <c r="A563" s="72" t="s">
        <v>106</v>
      </c>
      <c r="B563" s="73" t="s">
        <v>55</v>
      </c>
      <c r="C563" s="73" t="s">
        <v>9</v>
      </c>
      <c r="D563" s="73" t="s">
        <v>12</v>
      </c>
      <c r="E563" s="73" t="s">
        <v>284</v>
      </c>
      <c r="F563" s="73"/>
      <c r="G563" s="100">
        <f>G564</f>
        <v>0</v>
      </c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59"/>
      <c r="AB563" s="59"/>
      <c r="AC563" s="59"/>
      <c r="AD563" s="59"/>
      <c r="AE563" s="59"/>
      <c r="AF563" s="59"/>
      <c r="AG563" s="59"/>
      <c r="AH563" s="59"/>
      <c r="AI563" s="59"/>
      <c r="AJ563" s="59"/>
      <c r="AK563" s="59"/>
      <c r="AL563" s="59"/>
      <c r="AM563" s="59"/>
      <c r="AN563" s="59"/>
      <c r="AO563" s="59"/>
      <c r="AP563" s="59"/>
      <c r="AQ563" s="59"/>
      <c r="AR563" s="59"/>
      <c r="AS563" s="59"/>
      <c r="AT563" s="59"/>
      <c r="AU563" s="59"/>
      <c r="AV563" s="59"/>
      <c r="AW563" s="59"/>
      <c r="AX563" s="59"/>
      <c r="AY563" s="59"/>
      <c r="AZ563" s="59"/>
      <c r="BA563" s="59"/>
      <c r="BB563" s="59"/>
      <c r="BC563" s="59"/>
      <c r="BD563" s="59"/>
      <c r="BE563" s="59"/>
      <c r="BF563" s="59"/>
      <c r="BG563" s="59"/>
      <c r="BH563" s="59"/>
      <c r="BI563" s="59"/>
      <c r="BJ563" s="59"/>
      <c r="BK563" s="59"/>
      <c r="BL563" s="59"/>
      <c r="BM563" s="59"/>
      <c r="BN563" s="59"/>
      <c r="BO563" s="59"/>
      <c r="BP563" s="59"/>
      <c r="BQ563" s="59"/>
      <c r="BR563" s="59"/>
      <c r="BS563" s="59"/>
      <c r="BT563" s="59"/>
      <c r="BU563" s="59"/>
      <c r="BV563" s="59"/>
      <c r="BW563" s="59"/>
      <c r="BX563" s="59"/>
      <c r="BY563" s="59"/>
      <c r="BZ563" s="59"/>
      <c r="CA563" s="59"/>
      <c r="CB563" s="59"/>
      <c r="CC563" s="59"/>
      <c r="CD563" s="59"/>
      <c r="CE563" s="59"/>
      <c r="CF563" s="59"/>
      <c r="CG563" s="59"/>
      <c r="CH563" s="59"/>
      <c r="CI563" s="59"/>
      <c r="CJ563" s="59"/>
      <c r="CK563" s="59"/>
      <c r="CL563" s="59"/>
      <c r="CM563" s="59"/>
      <c r="CN563" s="59"/>
      <c r="CO563" s="59"/>
      <c r="CP563" s="59"/>
      <c r="CQ563" s="59"/>
    </row>
    <row r="564" spans="1:95" s="2" customFormat="1" ht="15" hidden="1" customHeight="1" x14ac:dyDescent="0.2">
      <c r="A564" s="40" t="s">
        <v>80</v>
      </c>
      <c r="B564" s="73" t="s">
        <v>55</v>
      </c>
      <c r="C564" s="73" t="s">
        <v>9</v>
      </c>
      <c r="D564" s="73" t="s">
        <v>12</v>
      </c>
      <c r="E564" s="73" t="s">
        <v>284</v>
      </c>
      <c r="F564" s="73" t="s">
        <v>23</v>
      </c>
      <c r="G564" s="100">
        <f>G565</f>
        <v>0</v>
      </c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  <c r="S564" s="59"/>
      <c r="T564" s="59"/>
      <c r="U564" s="59"/>
      <c r="V564" s="59"/>
      <c r="W564" s="59"/>
      <c r="X564" s="59"/>
      <c r="Y564" s="59"/>
      <c r="Z564" s="59"/>
      <c r="AA564" s="59"/>
      <c r="AB564" s="59"/>
      <c r="AC564" s="59"/>
      <c r="AD564" s="59"/>
      <c r="AE564" s="59"/>
      <c r="AF564" s="59"/>
      <c r="AG564" s="59"/>
      <c r="AH564" s="59"/>
      <c r="AI564" s="59"/>
      <c r="AJ564" s="59"/>
      <c r="AK564" s="59"/>
      <c r="AL564" s="59"/>
      <c r="AM564" s="59"/>
      <c r="AN564" s="59"/>
      <c r="AO564" s="59"/>
      <c r="AP564" s="59"/>
      <c r="AQ564" s="59"/>
      <c r="AR564" s="59"/>
      <c r="AS564" s="59"/>
      <c r="AT564" s="59"/>
      <c r="AU564" s="59"/>
      <c r="AV564" s="59"/>
      <c r="AW564" s="59"/>
      <c r="AX564" s="59"/>
      <c r="AY564" s="59"/>
      <c r="AZ564" s="59"/>
      <c r="BA564" s="59"/>
      <c r="BB564" s="59"/>
      <c r="BC564" s="59"/>
      <c r="BD564" s="59"/>
      <c r="BE564" s="59"/>
      <c r="BF564" s="59"/>
      <c r="BG564" s="59"/>
      <c r="BH564" s="59"/>
      <c r="BI564" s="59"/>
      <c r="BJ564" s="59"/>
      <c r="BK564" s="59"/>
      <c r="BL564" s="59"/>
      <c r="BM564" s="59"/>
      <c r="BN564" s="59"/>
      <c r="BO564" s="59"/>
      <c r="BP564" s="59"/>
      <c r="BQ564" s="59"/>
      <c r="BR564" s="59"/>
      <c r="BS564" s="59"/>
      <c r="BT564" s="59"/>
      <c r="BU564" s="59"/>
      <c r="BV564" s="59"/>
      <c r="BW564" s="59"/>
      <c r="BX564" s="59"/>
      <c r="BY564" s="59"/>
      <c r="BZ564" s="59"/>
      <c r="CA564" s="59"/>
      <c r="CB564" s="59"/>
      <c r="CC564" s="59"/>
      <c r="CD564" s="59"/>
      <c r="CE564" s="59"/>
      <c r="CF564" s="59"/>
      <c r="CG564" s="59"/>
      <c r="CH564" s="59"/>
      <c r="CI564" s="59"/>
      <c r="CJ564" s="59"/>
      <c r="CK564" s="59"/>
      <c r="CL564" s="59"/>
      <c r="CM564" s="59"/>
      <c r="CN564" s="59"/>
      <c r="CO564" s="59"/>
      <c r="CP564" s="59"/>
      <c r="CQ564" s="59"/>
    </row>
    <row r="565" spans="1:95" s="2" customFormat="1" ht="15" hidden="1" customHeight="1" x14ac:dyDescent="0.2">
      <c r="A565" s="24" t="s">
        <v>125</v>
      </c>
      <c r="B565" s="73" t="s">
        <v>55</v>
      </c>
      <c r="C565" s="73" t="s">
        <v>9</v>
      </c>
      <c r="D565" s="73" t="s">
        <v>12</v>
      </c>
      <c r="E565" s="73" t="s">
        <v>284</v>
      </c>
      <c r="F565" s="73" t="s">
        <v>124</v>
      </c>
      <c r="G565" s="100"/>
      <c r="H565" s="59"/>
      <c r="I565" s="59"/>
      <c r="J565" s="59"/>
      <c r="K565" s="59"/>
      <c r="L565" s="59"/>
      <c r="M565" s="59"/>
      <c r="N565" s="59"/>
      <c r="O565" s="59"/>
      <c r="P565" s="59"/>
      <c r="Q565" s="59"/>
      <c r="R565" s="59"/>
      <c r="S565" s="59"/>
      <c r="T565" s="59"/>
      <c r="U565" s="59"/>
      <c r="V565" s="59"/>
      <c r="W565" s="59"/>
      <c r="X565" s="59"/>
      <c r="Y565" s="59"/>
      <c r="Z565" s="59"/>
      <c r="AA565" s="59"/>
      <c r="AB565" s="59"/>
      <c r="AC565" s="59"/>
      <c r="AD565" s="59"/>
      <c r="AE565" s="59"/>
      <c r="AF565" s="59"/>
      <c r="AG565" s="59"/>
      <c r="AH565" s="59"/>
      <c r="AI565" s="59"/>
      <c r="AJ565" s="59"/>
      <c r="AK565" s="59"/>
      <c r="AL565" s="59"/>
      <c r="AM565" s="59"/>
      <c r="AN565" s="59"/>
      <c r="AO565" s="59"/>
      <c r="AP565" s="59"/>
      <c r="AQ565" s="59"/>
      <c r="AR565" s="59"/>
      <c r="AS565" s="59"/>
      <c r="AT565" s="59"/>
      <c r="AU565" s="59"/>
      <c r="AV565" s="59"/>
      <c r="AW565" s="59"/>
      <c r="AX565" s="59"/>
      <c r="AY565" s="59"/>
      <c r="AZ565" s="59"/>
      <c r="BA565" s="59"/>
      <c r="BB565" s="59"/>
      <c r="BC565" s="59"/>
      <c r="BD565" s="59"/>
      <c r="BE565" s="59"/>
      <c r="BF565" s="59"/>
      <c r="BG565" s="59"/>
      <c r="BH565" s="59"/>
      <c r="BI565" s="59"/>
      <c r="BJ565" s="59"/>
      <c r="BK565" s="59"/>
      <c r="BL565" s="59"/>
      <c r="BM565" s="59"/>
      <c r="BN565" s="59"/>
      <c r="BO565" s="59"/>
      <c r="BP565" s="59"/>
      <c r="BQ565" s="59"/>
      <c r="BR565" s="59"/>
      <c r="BS565" s="59"/>
      <c r="BT565" s="59"/>
      <c r="BU565" s="59"/>
      <c r="BV565" s="59"/>
      <c r="BW565" s="59"/>
      <c r="BX565" s="59"/>
      <c r="BY565" s="59"/>
      <c r="BZ565" s="59"/>
      <c r="CA565" s="59"/>
      <c r="CB565" s="59"/>
      <c r="CC565" s="59"/>
      <c r="CD565" s="59"/>
      <c r="CE565" s="59"/>
      <c r="CF565" s="59"/>
      <c r="CG565" s="59"/>
      <c r="CH565" s="59"/>
      <c r="CI565" s="59"/>
      <c r="CJ565" s="59"/>
      <c r="CK565" s="59"/>
      <c r="CL565" s="59"/>
      <c r="CM565" s="59"/>
      <c r="CN565" s="59"/>
      <c r="CO565" s="59"/>
      <c r="CP565" s="59"/>
      <c r="CQ565" s="59"/>
    </row>
    <row r="566" spans="1:95" s="2" customFormat="1" ht="29.25" customHeight="1" x14ac:dyDescent="0.2">
      <c r="A566" s="72" t="s">
        <v>341</v>
      </c>
      <c r="B566" s="73" t="s">
        <v>55</v>
      </c>
      <c r="C566" s="73" t="s">
        <v>9</v>
      </c>
      <c r="D566" s="73" t="s">
        <v>12</v>
      </c>
      <c r="E566" s="73" t="s">
        <v>476</v>
      </c>
      <c r="F566" s="73"/>
      <c r="G566" s="100">
        <f>G574+G567</f>
        <v>3735.4999999999995</v>
      </c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  <c r="S566" s="59"/>
      <c r="T566" s="59"/>
      <c r="U566" s="59"/>
      <c r="V566" s="59"/>
      <c r="W566" s="59"/>
      <c r="X566" s="59"/>
      <c r="Y566" s="59"/>
      <c r="Z566" s="59"/>
      <c r="AA566" s="59"/>
      <c r="AB566" s="59"/>
      <c r="AC566" s="59"/>
      <c r="AD566" s="59"/>
      <c r="AE566" s="59"/>
      <c r="AF566" s="59"/>
      <c r="AG566" s="59"/>
      <c r="AH566" s="59"/>
      <c r="AI566" s="59"/>
      <c r="AJ566" s="59"/>
      <c r="AK566" s="59"/>
      <c r="AL566" s="59"/>
      <c r="AM566" s="59"/>
      <c r="AN566" s="59"/>
      <c r="AO566" s="59"/>
      <c r="AP566" s="59"/>
      <c r="AQ566" s="59"/>
      <c r="AR566" s="59"/>
      <c r="AS566" s="59"/>
      <c r="AT566" s="59"/>
      <c r="AU566" s="59"/>
      <c r="AV566" s="59"/>
      <c r="AW566" s="59"/>
      <c r="AX566" s="59"/>
      <c r="AY566" s="59"/>
      <c r="AZ566" s="59"/>
      <c r="BA566" s="59"/>
      <c r="BB566" s="59"/>
      <c r="BC566" s="59"/>
      <c r="BD566" s="59"/>
      <c r="BE566" s="59"/>
      <c r="BF566" s="59"/>
      <c r="BG566" s="59"/>
      <c r="BH566" s="59"/>
      <c r="BI566" s="59"/>
      <c r="BJ566" s="59"/>
      <c r="BK566" s="59"/>
      <c r="BL566" s="59"/>
      <c r="BM566" s="59"/>
      <c r="BN566" s="59"/>
      <c r="BO566" s="59"/>
      <c r="BP566" s="59"/>
      <c r="BQ566" s="59"/>
      <c r="BR566" s="59"/>
      <c r="BS566" s="59"/>
      <c r="BT566" s="59"/>
      <c r="BU566" s="59"/>
      <c r="BV566" s="59"/>
      <c r="BW566" s="59"/>
      <c r="BX566" s="59"/>
      <c r="BY566" s="59"/>
      <c r="BZ566" s="59"/>
      <c r="CA566" s="59"/>
      <c r="CB566" s="59"/>
      <c r="CC566" s="59"/>
      <c r="CD566" s="59"/>
      <c r="CE566" s="59"/>
      <c r="CF566" s="59"/>
      <c r="CG566" s="59"/>
      <c r="CH566" s="59"/>
      <c r="CI566" s="59"/>
      <c r="CJ566" s="59"/>
      <c r="CK566" s="59"/>
      <c r="CL566" s="59"/>
      <c r="CM566" s="59"/>
      <c r="CN566" s="59"/>
      <c r="CO566" s="59"/>
      <c r="CP566" s="59"/>
      <c r="CQ566" s="59"/>
    </row>
    <row r="567" spans="1:95" s="2" customFormat="1" ht="17.25" customHeight="1" x14ac:dyDescent="0.2">
      <c r="A567" s="69" t="s">
        <v>68</v>
      </c>
      <c r="B567" s="73" t="s">
        <v>55</v>
      </c>
      <c r="C567" s="73" t="s">
        <v>9</v>
      </c>
      <c r="D567" s="73" t="s">
        <v>12</v>
      </c>
      <c r="E567" s="73" t="s">
        <v>479</v>
      </c>
      <c r="F567" s="73"/>
      <c r="G567" s="100">
        <f>G568+G570+G572</f>
        <v>3735.4999999999995</v>
      </c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  <c r="S567" s="59"/>
      <c r="T567" s="59"/>
      <c r="U567" s="59"/>
      <c r="V567" s="59"/>
      <c r="W567" s="59"/>
      <c r="X567" s="59"/>
      <c r="Y567" s="59"/>
      <c r="Z567" s="59"/>
      <c r="AA567" s="59"/>
      <c r="AB567" s="59"/>
      <c r="AC567" s="59"/>
      <c r="AD567" s="59"/>
      <c r="AE567" s="59"/>
      <c r="AF567" s="59"/>
      <c r="AG567" s="59"/>
      <c r="AH567" s="59"/>
      <c r="AI567" s="59"/>
      <c r="AJ567" s="59"/>
      <c r="AK567" s="59"/>
      <c r="AL567" s="59"/>
      <c r="AM567" s="59"/>
      <c r="AN567" s="59"/>
      <c r="AO567" s="59"/>
      <c r="AP567" s="59"/>
      <c r="AQ567" s="59"/>
      <c r="AR567" s="59"/>
      <c r="AS567" s="59"/>
      <c r="AT567" s="59"/>
      <c r="AU567" s="59"/>
      <c r="AV567" s="59"/>
      <c r="AW567" s="59"/>
      <c r="AX567" s="59"/>
      <c r="AY567" s="59"/>
      <c r="AZ567" s="59"/>
      <c r="BA567" s="59"/>
      <c r="BB567" s="59"/>
      <c r="BC567" s="59"/>
      <c r="BD567" s="59"/>
      <c r="BE567" s="59"/>
      <c r="BF567" s="59"/>
      <c r="BG567" s="59"/>
      <c r="BH567" s="59"/>
      <c r="BI567" s="59"/>
      <c r="BJ567" s="59"/>
      <c r="BK567" s="59"/>
      <c r="BL567" s="59"/>
      <c r="BM567" s="59"/>
      <c r="BN567" s="59"/>
      <c r="BO567" s="59"/>
      <c r="BP567" s="59"/>
      <c r="BQ567" s="59"/>
      <c r="BR567" s="59"/>
      <c r="BS567" s="59"/>
      <c r="BT567" s="59"/>
      <c r="BU567" s="59"/>
      <c r="BV567" s="59"/>
      <c r="BW567" s="59"/>
      <c r="BX567" s="59"/>
      <c r="BY567" s="59"/>
      <c r="BZ567" s="59"/>
      <c r="CA567" s="59"/>
      <c r="CB567" s="59"/>
      <c r="CC567" s="59"/>
      <c r="CD567" s="59"/>
      <c r="CE567" s="59"/>
      <c r="CF567" s="59"/>
      <c r="CG567" s="59"/>
      <c r="CH567" s="59"/>
      <c r="CI567" s="59"/>
      <c r="CJ567" s="59"/>
      <c r="CK567" s="59"/>
      <c r="CL567" s="59"/>
      <c r="CM567" s="59"/>
      <c r="CN567" s="59"/>
      <c r="CO567" s="59"/>
      <c r="CP567" s="59"/>
      <c r="CQ567" s="59"/>
    </row>
    <row r="568" spans="1:95" s="2" customFormat="1" ht="36" x14ac:dyDescent="0.2">
      <c r="A568" s="24" t="s">
        <v>70</v>
      </c>
      <c r="B568" s="73" t="s">
        <v>55</v>
      </c>
      <c r="C568" s="73" t="s">
        <v>9</v>
      </c>
      <c r="D568" s="73" t="s">
        <v>12</v>
      </c>
      <c r="E568" s="73" t="s">
        <v>479</v>
      </c>
      <c r="F568" s="73" t="s">
        <v>69</v>
      </c>
      <c r="G568" s="100">
        <f>G569</f>
        <v>3483.8999999999996</v>
      </c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  <c r="S568" s="59"/>
      <c r="T568" s="59"/>
      <c r="U568" s="59"/>
      <c r="V568" s="59"/>
      <c r="W568" s="59"/>
      <c r="X568" s="59"/>
      <c r="Y568" s="59"/>
      <c r="Z568" s="59"/>
      <c r="AA568" s="59"/>
      <c r="AB568" s="59"/>
      <c r="AC568" s="59"/>
      <c r="AD568" s="59"/>
      <c r="AE568" s="59"/>
      <c r="AF568" s="59"/>
      <c r="AG568" s="59"/>
      <c r="AH568" s="59"/>
      <c r="AI568" s="59"/>
      <c r="AJ568" s="59"/>
      <c r="AK568" s="59"/>
      <c r="AL568" s="59"/>
      <c r="AM568" s="59"/>
      <c r="AN568" s="59"/>
      <c r="AO568" s="59"/>
      <c r="AP568" s="59"/>
      <c r="AQ568" s="59"/>
      <c r="AR568" s="59"/>
      <c r="AS568" s="59"/>
      <c r="AT568" s="59"/>
      <c r="AU568" s="59"/>
      <c r="AV568" s="59"/>
      <c r="AW568" s="59"/>
      <c r="AX568" s="59"/>
      <c r="AY568" s="59"/>
      <c r="AZ568" s="59"/>
      <c r="BA568" s="59"/>
      <c r="BB568" s="59"/>
      <c r="BC568" s="59"/>
      <c r="BD568" s="59"/>
      <c r="BE568" s="59"/>
      <c r="BF568" s="59"/>
      <c r="BG568" s="59"/>
      <c r="BH568" s="59"/>
      <c r="BI568" s="59"/>
      <c r="BJ568" s="59"/>
      <c r="BK568" s="59"/>
      <c r="BL568" s="59"/>
      <c r="BM568" s="59"/>
      <c r="BN568" s="59"/>
      <c r="BO568" s="59"/>
      <c r="BP568" s="59"/>
      <c r="BQ568" s="59"/>
      <c r="BR568" s="59"/>
      <c r="BS568" s="59"/>
      <c r="BT568" s="59"/>
      <c r="BU568" s="59"/>
      <c r="BV568" s="59"/>
      <c r="BW568" s="59"/>
      <c r="BX568" s="59"/>
      <c r="BY568" s="59"/>
      <c r="BZ568" s="59"/>
      <c r="CA568" s="59"/>
      <c r="CB568" s="59"/>
      <c r="CC568" s="59"/>
      <c r="CD568" s="59"/>
      <c r="CE568" s="59"/>
      <c r="CF568" s="59"/>
      <c r="CG568" s="59"/>
      <c r="CH568" s="59"/>
      <c r="CI568" s="59"/>
      <c r="CJ568" s="59"/>
      <c r="CK568" s="59"/>
      <c r="CL568" s="59"/>
      <c r="CM568" s="59"/>
      <c r="CN568" s="59"/>
      <c r="CO568" s="59"/>
      <c r="CP568" s="59"/>
      <c r="CQ568" s="59"/>
    </row>
    <row r="569" spans="1:95" s="2" customFormat="1" ht="15" customHeight="1" x14ac:dyDescent="0.2">
      <c r="A569" s="24" t="s">
        <v>72</v>
      </c>
      <c r="B569" s="73" t="s">
        <v>55</v>
      </c>
      <c r="C569" s="73" t="s">
        <v>9</v>
      </c>
      <c r="D569" s="73" t="s">
        <v>12</v>
      </c>
      <c r="E569" s="73" t="s">
        <v>479</v>
      </c>
      <c r="F569" s="73" t="s">
        <v>71</v>
      </c>
      <c r="G569" s="100">
        <f>2675.1+808.8</f>
        <v>3483.8999999999996</v>
      </c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  <c r="S569" s="59"/>
      <c r="T569" s="59"/>
      <c r="U569" s="59"/>
      <c r="V569" s="59"/>
      <c r="W569" s="59"/>
      <c r="X569" s="59"/>
      <c r="Y569" s="59"/>
      <c r="Z569" s="59"/>
      <c r="AA569" s="59"/>
      <c r="AB569" s="59"/>
      <c r="AC569" s="59"/>
      <c r="AD569" s="59"/>
      <c r="AE569" s="59"/>
      <c r="AF569" s="59"/>
      <c r="AG569" s="59"/>
      <c r="AH569" s="59"/>
      <c r="AI569" s="59"/>
      <c r="AJ569" s="59"/>
      <c r="AK569" s="59"/>
      <c r="AL569" s="59"/>
      <c r="AM569" s="59"/>
      <c r="AN569" s="59"/>
      <c r="AO569" s="59"/>
      <c r="AP569" s="59"/>
      <c r="AQ569" s="59"/>
      <c r="AR569" s="59"/>
      <c r="AS569" s="59"/>
      <c r="AT569" s="59"/>
      <c r="AU569" s="59"/>
      <c r="AV569" s="59"/>
      <c r="AW569" s="59"/>
      <c r="AX569" s="59"/>
      <c r="AY569" s="59"/>
      <c r="AZ569" s="59"/>
      <c r="BA569" s="59"/>
      <c r="BB569" s="59"/>
      <c r="BC569" s="59"/>
      <c r="BD569" s="59"/>
      <c r="BE569" s="59"/>
      <c r="BF569" s="59"/>
      <c r="BG569" s="59"/>
      <c r="BH569" s="59"/>
      <c r="BI569" s="59"/>
      <c r="BJ569" s="59"/>
      <c r="BK569" s="59"/>
      <c r="BL569" s="59"/>
      <c r="BM569" s="59"/>
      <c r="BN569" s="59"/>
      <c r="BO569" s="59"/>
      <c r="BP569" s="59"/>
      <c r="BQ569" s="59"/>
      <c r="BR569" s="59"/>
      <c r="BS569" s="59"/>
      <c r="BT569" s="59"/>
      <c r="BU569" s="59"/>
      <c r="BV569" s="59"/>
      <c r="BW569" s="59"/>
      <c r="BX569" s="59"/>
      <c r="BY569" s="59"/>
      <c r="BZ569" s="59"/>
      <c r="CA569" s="59"/>
      <c r="CB569" s="59"/>
      <c r="CC569" s="59"/>
      <c r="CD569" s="59"/>
      <c r="CE569" s="59"/>
      <c r="CF569" s="59"/>
      <c r="CG569" s="59"/>
      <c r="CH569" s="59"/>
      <c r="CI569" s="59"/>
      <c r="CJ569" s="59"/>
      <c r="CK569" s="59"/>
      <c r="CL569" s="59"/>
      <c r="CM569" s="59"/>
      <c r="CN569" s="59"/>
      <c r="CO569" s="59"/>
      <c r="CP569" s="59"/>
      <c r="CQ569" s="59"/>
    </row>
    <row r="570" spans="1:95" s="2" customFormat="1" ht="15" customHeight="1" x14ac:dyDescent="0.2">
      <c r="A570" s="24" t="s">
        <v>78</v>
      </c>
      <c r="B570" s="73" t="s">
        <v>55</v>
      </c>
      <c r="C570" s="73" t="s">
        <v>9</v>
      </c>
      <c r="D570" s="73" t="s">
        <v>12</v>
      </c>
      <c r="E570" s="73" t="s">
        <v>479</v>
      </c>
      <c r="F570" s="73" t="s">
        <v>76</v>
      </c>
      <c r="G570" s="100">
        <f>G571</f>
        <v>251.5</v>
      </c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  <c r="S570" s="59"/>
      <c r="T570" s="59"/>
      <c r="U570" s="59"/>
      <c r="V570" s="59"/>
      <c r="W570" s="59"/>
      <c r="X570" s="59"/>
      <c r="Y570" s="59"/>
      <c r="Z570" s="59"/>
      <c r="AA570" s="59"/>
      <c r="AB570" s="59"/>
      <c r="AC570" s="59"/>
      <c r="AD570" s="59"/>
      <c r="AE570" s="59"/>
      <c r="AF570" s="59"/>
      <c r="AG570" s="59"/>
      <c r="AH570" s="59"/>
      <c r="AI570" s="59"/>
      <c r="AJ570" s="59"/>
      <c r="AK570" s="59"/>
      <c r="AL570" s="59"/>
      <c r="AM570" s="59"/>
      <c r="AN570" s="59"/>
      <c r="AO570" s="59"/>
      <c r="AP570" s="59"/>
      <c r="AQ570" s="59"/>
      <c r="AR570" s="59"/>
      <c r="AS570" s="59"/>
      <c r="AT570" s="59"/>
      <c r="AU570" s="59"/>
      <c r="AV570" s="59"/>
      <c r="AW570" s="59"/>
      <c r="AX570" s="59"/>
      <c r="AY570" s="59"/>
      <c r="AZ570" s="59"/>
      <c r="BA570" s="59"/>
      <c r="BB570" s="59"/>
      <c r="BC570" s="59"/>
      <c r="BD570" s="59"/>
      <c r="BE570" s="59"/>
      <c r="BF570" s="59"/>
      <c r="BG570" s="59"/>
      <c r="BH570" s="59"/>
      <c r="BI570" s="59"/>
      <c r="BJ570" s="59"/>
      <c r="BK570" s="59"/>
      <c r="BL570" s="59"/>
      <c r="BM570" s="59"/>
      <c r="BN570" s="59"/>
      <c r="BO570" s="59"/>
      <c r="BP570" s="59"/>
      <c r="BQ570" s="59"/>
      <c r="BR570" s="59"/>
      <c r="BS570" s="59"/>
      <c r="BT570" s="59"/>
      <c r="BU570" s="59"/>
      <c r="BV570" s="59"/>
      <c r="BW570" s="59"/>
      <c r="BX570" s="59"/>
      <c r="BY570" s="59"/>
      <c r="BZ570" s="59"/>
      <c r="CA570" s="59"/>
      <c r="CB570" s="59"/>
      <c r="CC570" s="59"/>
      <c r="CD570" s="59"/>
      <c r="CE570" s="59"/>
      <c r="CF570" s="59"/>
      <c r="CG570" s="59"/>
      <c r="CH570" s="59"/>
      <c r="CI570" s="59"/>
      <c r="CJ570" s="59"/>
      <c r="CK570" s="59"/>
      <c r="CL570" s="59"/>
      <c r="CM570" s="59"/>
      <c r="CN570" s="59"/>
      <c r="CO570" s="59"/>
      <c r="CP570" s="59"/>
      <c r="CQ570" s="59"/>
    </row>
    <row r="571" spans="1:95" s="2" customFormat="1" ht="15" customHeight="1" x14ac:dyDescent="0.2">
      <c r="A571" s="24" t="s">
        <v>100</v>
      </c>
      <c r="B571" s="73" t="s">
        <v>55</v>
      </c>
      <c r="C571" s="73" t="s">
        <v>9</v>
      </c>
      <c r="D571" s="73" t="s">
        <v>12</v>
      </c>
      <c r="E571" s="73" t="s">
        <v>479</v>
      </c>
      <c r="F571" s="73" t="s">
        <v>77</v>
      </c>
      <c r="G571" s="100">
        <f>38.2+213.3</f>
        <v>251.5</v>
      </c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59"/>
      <c r="AB571" s="59"/>
      <c r="AC571" s="59"/>
      <c r="AD571" s="59"/>
      <c r="AE571" s="59"/>
      <c r="AF571" s="59"/>
      <c r="AG571" s="59"/>
      <c r="AH571" s="59"/>
      <c r="AI571" s="59"/>
      <c r="AJ571" s="59"/>
      <c r="AK571" s="59"/>
      <c r="AL571" s="59"/>
      <c r="AM571" s="59"/>
      <c r="AN571" s="59"/>
      <c r="AO571" s="59"/>
      <c r="AP571" s="59"/>
      <c r="AQ571" s="59"/>
      <c r="AR571" s="59"/>
      <c r="AS571" s="59"/>
      <c r="AT571" s="59"/>
      <c r="AU571" s="59"/>
      <c r="AV571" s="59"/>
      <c r="AW571" s="59"/>
      <c r="AX571" s="59"/>
      <c r="AY571" s="59"/>
      <c r="AZ571" s="59"/>
      <c r="BA571" s="59"/>
      <c r="BB571" s="59"/>
      <c r="BC571" s="59"/>
      <c r="BD571" s="59"/>
      <c r="BE571" s="59"/>
      <c r="BF571" s="59"/>
      <c r="BG571" s="59"/>
      <c r="BH571" s="59"/>
      <c r="BI571" s="59"/>
      <c r="BJ571" s="59"/>
      <c r="BK571" s="59"/>
      <c r="BL571" s="59"/>
      <c r="BM571" s="59"/>
      <c r="BN571" s="59"/>
      <c r="BO571" s="59"/>
      <c r="BP571" s="59"/>
      <c r="BQ571" s="59"/>
      <c r="BR571" s="59"/>
      <c r="BS571" s="59"/>
      <c r="BT571" s="59"/>
      <c r="BU571" s="59"/>
      <c r="BV571" s="59"/>
      <c r="BW571" s="59"/>
      <c r="BX571" s="59"/>
      <c r="BY571" s="59"/>
      <c r="BZ571" s="59"/>
      <c r="CA571" s="59"/>
      <c r="CB571" s="59"/>
      <c r="CC571" s="59"/>
      <c r="CD571" s="59"/>
      <c r="CE571" s="59"/>
      <c r="CF571" s="59"/>
      <c r="CG571" s="59"/>
      <c r="CH571" s="59"/>
      <c r="CI571" s="59"/>
      <c r="CJ571" s="59"/>
      <c r="CK571" s="59"/>
      <c r="CL571" s="59"/>
      <c r="CM571" s="59"/>
      <c r="CN571" s="59"/>
      <c r="CO571" s="59"/>
      <c r="CP571" s="59"/>
      <c r="CQ571" s="59"/>
    </row>
    <row r="572" spans="1:95" s="2" customFormat="1" ht="15" customHeight="1" x14ac:dyDescent="0.2">
      <c r="A572" s="24" t="s">
        <v>80</v>
      </c>
      <c r="B572" s="73" t="s">
        <v>55</v>
      </c>
      <c r="C572" s="73" t="s">
        <v>9</v>
      </c>
      <c r="D572" s="73" t="s">
        <v>12</v>
      </c>
      <c r="E572" s="73" t="s">
        <v>479</v>
      </c>
      <c r="F572" s="73" t="s">
        <v>23</v>
      </c>
      <c r="G572" s="100">
        <f>G573</f>
        <v>0.1</v>
      </c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59"/>
      <c r="AB572" s="59"/>
      <c r="AC572" s="59"/>
      <c r="AD572" s="59"/>
      <c r="AE572" s="59"/>
      <c r="AF572" s="59"/>
      <c r="AG572" s="59"/>
      <c r="AH572" s="59"/>
      <c r="AI572" s="59"/>
      <c r="AJ572" s="59"/>
      <c r="AK572" s="59"/>
      <c r="AL572" s="59"/>
      <c r="AM572" s="59"/>
      <c r="AN572" s="59"/>
      <c r="AO572" s="59"/>
      <c r="AP572" s="59"/>
      <c r="AQ572" s="59"/>
      <c r="AR572" s="59"/>
      <c r="AS572" s="59"/>
      <c r="AT572" s="59"/>
      <c r="AU572" s="59"/>
      <c r="AV572" s="59"/>
      <c r="AW572" s="59"/>
      <c r="AX572" s="59"/>
      <c r="AY572" s="59"/>
      <c r="AZ572" s="59"/>
      <c r="BA572" s="59"/>
      <c r="BB572" s="59"/>
      <c r="BC572" s="59"/>
      <c r="BD572" s="59"/>
      <c r="BE572" s="59"/>
      <c r="BF572" s="59"/>
      <c r="BG572" s="59"/>
      <c r="BH572" s="59"/>
      <c r="BI572" s="59"/>
      <c r="BJ572" s="59"/>
      <c r="BK572" s="59"/>
      <c r="BL572" s="59"/>
      <c r="BM572" s="59"/>
      <c r="BN572" s="59"/>
      <c r="BO572" s="59"/>
      <c r="BP572" s="59"/>
      <c r="BQ572" s="59"/>
      <c r="BR572" s="59"/>
      <c r="BS572" s="59"/>
      <c r="BT572" s="59"/>
      <c r="BU572" s="59"/>
      <c r="BV572" s="59"/>
      <c r="BW572" s="59"/>
      <c r="BX572" s="59"/>
      <c r="BY572" s="59"/>
      <c r="BZ572" s="59"/>
      <c r="CA572" s="59"/>
      <c r="CB572" s="59"/>
      <c r="CC572" s="59"/>
      <c r="CD572" s="59"/>
      <c r="CE572" s="59"/>
      <c r="CF572" s="59"/>
      <c r="CG572" s="59"/>
      <c r="CH572" s="59"/>
      <c r="CI572" s="59"/>
      <c r="CJ572" s="59"/>
      <c r="CK572" s="59"/>
      <c r="CL572" s="59"/>
      <c r="CM572" s="59"/>
      <c r="CN572" s="59"/>
      <c r="CO572" s="59"/>
      <c r="CP572" s="59"/>
      <c r="CQ572" s="59"/>
    </row>
    <row r="573" spans="1:95" s="2" customFormat="1" ht="14.25" customHeight="1" x14ac:dyDescent="0.2">
      <c r="A573" s="24" t="s">
        <v>81</v>
      </c>
      <c r="B573" s="73" t="s">
        <v>55</v>
      </c>
      <c r="C573" s="73" t="s">
        <v>9</v>
      </c>
      <c r="D573" s="73" t="s">
        <v>12</v>
      </c>
      <c r="E573" s="73" t="s">
        <v>479</v>
      </c>
      <c r="F573" s="73" t="s">
        <v>79</v>
      </c>
      <c r="G573" s="100">
        <f>0.1</f>
        <v>0.1</v>
      </c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59"/>
      <c r="AB573" s="59"/>
      <c r="AC573" s="59"/>
      <c r="AD573" s="59"/>
      <c r="AE573" s="59"/>
      <c r="AF573" s="59"/>
      <c r="AG573" s="59"/>
      <c r="AH573" s="59"/>
      <c r="AI573" s="59"/>
      <c r="AJ573" s="59"/>
      <c r="AK573" s="59"/>
      <c r="AL573" s="59"/>
      <c r="AM573" s="59"/>
      <c r="AN573" s="59"/>
      <c r="AO573" s="59"/>
      <c r="AP573" s="59"/>
      <c r="AQ573" s="59"/>
      <c r="AR573" s="59"/>
      <c r="AS573" s="59"/>
      <c r="AT573" s="59"/>
      <c r="AU573" s="59"/>
      <c r="AV573" s="59"/>
      <c r="AW573" s="59"/>
      <c r="AX573" s="59"/>
      <c r="AY573" s="59"/>
      <c r="AZ573" s="59"/>
      <c r="BA573" s="59"/>
      <c r="BB573" s="59"/>
      <c r="BC573" s="59"/>
      <c r="BD573" s="59"/>
      <c r="BE573" s="59"/>
      <c r="BF573" s="59"/>
      <c r="BG573" s="59"/>
      <c r="BH573" s="59"/>
      <c r="BI573" s="59"/>
      <c r="BJ573" s="59"/>
      <c r="BK573" s="59"/>
      <c r="BL573" s="59"/>
      <c r="BM573" s="59"/>
      <c r="BN573" s="59"/>
      <c r="BO573" s="59"/>
      <c r="BP573" s="59"/>
      <c r="BQ573" s="59"/>
      <c r="BR573" s="59"/>
      <c r="BS573" s="59"/>
      <c r="BT573" s="59"/>
      <c r="BU573" s="59"/>
      <c r="BV573" s="59"/>
      <c r="BW573" s="59"/>
      <c r="BX573" s="59"/>
      <c r="BY573" s="59"/>
      <c r="BZ573" s="59"/>
      <c r="CA573" s="59"/>
      <c r="CB573" s="59"/>
      <c r="CC573" s="59"/>
      <c r="CD573" s="59"/>
      <c r="CE573" s="59"/>
      <c r="CF573" s="59"/>
      <c r="CG573" s="59"/>
      <c r="CH573" s="59"/>
      <c r="CI573" s="59"/>
      <c r="CJ573" s="59"/>
      <c r="CK573" s="59"/>
      <c r="CL573" s="59"/>
      <c r="CM573" s="59"/>
      <c r="CN573" s="59"/>
      <c r="CO573" s="59"/>
      <c r="CP573" s="59"/>
      <c r="CQ573" s="59"/>
    </row>
    <row r="574" spans="1:95" s="2" customFormat="1" ht="15" hidden="1" customHeight="1" x14ac:dyDescent="0.2">
      <c r="A574" s="72" t="s">
        <v>114</v>
      </c>
      <c r="B574" s="73" t="s">
        <v>55</v>
      </c>
      <c r="C574" s="73" t="s">
        <v>9</v>
      </c>
      <c r="D574" s="73" t="s">
        <v>12</v>
      </c>
      <c r="E574" s="73" t="s">
        <v>466</v>
      </c>
      <c r="F574" s="73"/>
      <c r="G574" s="100">
        <f>G575</f>
        <v>0</v>
      </c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59"/>
      <c r="AB574" s="59"/>
      <c r="AC574" s="59"/>
      <c r="AD574" s="59"/>
      <c r="AE574" s="59"/>
      <c r="AF574" s="59"/>
      <c r="AG574" s="59"/>
      <c r="AH574" s="59"/>
      <c r="AI574" s="59"/>
      <c r="AJ574" s="59"/>
      <c r="AK574" s="59"/>
      <c r="AL574" s="59"/>
      <c r="AM574" s="59"/>
      <c r="AN574" s="59"/>
      <c r="AO574" s="59"/>
      <c r="AP574" s="59"/>
      <c r="AQ574" s="59"/>
      <c r="AR574" s="59"/>
      <c r="AS574" s="59"/>
      <c r="AT574" s="59"/>
      <c r="AU574" s="59"/>
      <c r="AV574" s="59"/>
      <c r="AW574" s="59"/>
      <c r="AX574" s="59"/>
      <c r="AY574" s="59"/>
      <c r="AZ574" s="59"/>
      <c r="BA574" s="59"/>
      <c r="BB574" s="59"/>
      <c r="BC574" s="59"/>
      <c r="BD574" s="59"/>
      <c r="BE574" s="59"/>
      <c r="BF574" s="59"/>
      <c r="BG574" s="59"/>
      <c r="BH574" s="59"/>
      <c r="BI574" s="59"/>
      <c r="BJ574" s="59"/>
      <c r="BK574" s="59"/>
      <c r="BL574" s="59"/>
      <c r="BM574" s="59"/>
      <c r="BN574" s="59"/>
      <c r="BO574" s="59"/>
      <c r="BP574" s="59"/>
      <c r="BQ574" s="59"/>
      <c r="BR574" s="59"/>
      <c r="BS574" s="59"/>
      <c r="BT574" s="59"/>
      <c r="BU574" s="59"/>
      <c r="BV574" s="59"/>
      <c r="BW574" s="59"/>
      <c r="BX574" s="59"/>
      <c r="BY574" s="59"/>
      <c r="BZ574" s="59"/>
      <c r="CA574" s="59"/>
      <c r="CB574" s="59"/>
      <c r="CC574" s="59"/>
      <c r="CD574" s="59"/>
      <c r="CE574" s="59"/>
      <c r="CF574" s="59"/>
      <c r="CG574" s="59"/>
      <c r="CH574" s="59"/>
      <c r="CI574" s="59"/>
      <c r="CJ574" s="59"/>
      <c r="CK574" s="59"/>
      <c r="CL574" s="59"/>
      <c r="CM574" s="59"/>
      <c r="CN574" s="59"/>
      <c r="CO574" s="59"/>
      <c r="CP574" s="59"/>
      <c r="CQ574" s="59"/>
    </row>
    <row r="575" spans="1:95" s="2" customFormat="1" ht="15" hidden="1" customHeight="1" x14ac:dyDescent="0.2">
      <c r="A575" s="72" t="s">
        <v>90</v>
      </c>
      <c r="B575" s="73" t="s">
        <v>55</v>
      </c>
      <c r="C575" s="73" t="s">
        <v>9</v>
      </c>
      <c r="D575" s="73" t="s">
        <v>12</v>
      </c>
      <c r="E575" s="73" t="s">
        <v>466</v>
      </c>
      <c r="F575" s="73" t="s">
        <v>88</v>
      </c>
      <c r="G575" s="100">
        <f>G576</f>
        <v>0</v>
      </c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59"/>
      <c r="AB575" s="59"/>
      <c r="AC575" s="59"/>
      <c r="AD575" s="59"/>
      <c r="AE575" s="59"/>
      <c r="AF575" s="59"/>
      <c r="AG575" s="59"/>
      <c r="AH575" s="59"/>
      <c r="AI575" s="59"/>
      <c r="AJ575" s="59"/>
      <c r="AK575" s="59"/>
      <c r="AL575" s="59"/>
      <c r="AM575" s="59"/>
      <c r="AN575" s="59"/>
      <c r="AO575" s="59"/>
      <c r="AP575" s="59"/>
      <c r="AQ575" s="59"/>
      <c r="AR575" s="59"/>
      <c r="AS575" s="59"/>
      <c r="AT575" s="59"/>
      <c r="AU575" s="59"/>
      <c r="AV575" s="59"/>
      <c r="AW575" s="59"/>
      <c r="AX575" s="59"/>
      <c r="AY575" s="59"/>
      <c r="AZ575" s="59"/>
      <c r="BA575" s="59"/>
      <c r="BB575" s="59"/>
      <c r="BC575" s="59"/>
      <c r="BD575" s="59"/>
      <c r="BE575" s="59"/>
      <c r="BF575" s="59"/>
      <c r="BG575" s="59"/>
      <c r="BH575" s="59"/>
      <c r="BI575" s="59"/>
      <c r="BJ575" s="59"/>
      <c r="BK575" s="59"/>
      <c r="BL575" s="59"/>
      <c r="BM575" s="59"/>
      <c r="BN575" s="59"/>
      <c r="BO575" s="59"/>
      <c r="BP575" s="59"/>
      <c r="BQ575" s="59"/>
      <c r="BR575" s="59"/>
      <c r="BS575" s="59"/>
      <c r="BT575" s="59"/>
      <c r="BU575" s="59"/>
      <c r="BV575" s="59"/>
      <c r="BW575" s="59"/>
      <c r="BX575" s="59"/>
      <c r="BY575" s="59"/>
      <c r="BZ575" s="59"/>
      <c r="CA575" s="59"/>
      <c r="CB575" s="59"/>
      <c r="CC575" s="59"/>
      <c r="CD575" s="59"/>
      <c r="CE575" s="59"/>
      <c r="CF575" s="59"/>
      <c r="CG575" s="59"/>
      <c r="CH575" s="59"/>
      <c r="CI575" s="59"/>
      <c r="CJ575" s="59"/>
      <c r="CK575" s="59"/>
      <c r="CL575" s="59"/>
      <c r="CM575" s="59"/>
      <c r="CN575" s="59"/>
      <c r="CO575" s="59"/>
      <c r="CP575" s="59"/>
      <c r="CQ575" s="59"/>
    </row>
    <row r="576" spans="1:95" s="2" customFormat="1" ht="13.5" hidden="1" customHeight="1" x14ac:dyDescent="0.2">
      <c r="A576" s="72" t="s">
        <v>149</v>
      </c>
      <c r="B576" s="73" t="s">
        <v>55</v>
      </c>
      <c r="C576" s="73" t="s">
        <v>9</v>
      </c>
      <c r="D576" s="73" t="s">
        <v>12</v>
      </c>
      <c r="E576" s="73" t="s">
        <v>466</v>
      </c>
      <c r="F576" s="73" t="s">
        <v>148</v>
      </c>
      <c r="G576" s="100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59"/>
      <c r="AB576" s="59"/>
      <c r="AC576" s="59"/>
      <c r="AD576" s="59"/>
      <c r="AE576" s="59"/>
      <c r="AF576" s="59"/>
      <c r="AG576" s="59"/>
      <c r="AH576" s="59"/>
      <c r="AI576" s="59"/>
      <c r="AJ576" s="59"/>
      <c r="AK576" s="59"/>
      <c r="AL576" s="59"/>
      <c r="AM576" s="59"/>
      <c r="AN576" s="59"/>
      <c r="AO576" s="59"/>
      <c r="AP576" s="59"/>
      <c r="AQ576" s="59"/>
      <c r="AR576" s="59"/>
      <c r="AS576" s="59"/>
      <c r="AT576" s="59"/>
      <c r="AU576" s="59"/>
      <c r="AV576" s="59"/>
      <c r="AW576" s="59"/>
      <c r="AX576" s="59"/>
      <c r="AY576" s="59"/>
      <c r="AZ576" s="59"/>
      <c r="BA576" s="59"/>
      <c r="BB576" s="59"/>
      <c r="BC576" s="59"/>
      <c r="BD576" s="59"/>
      <c r="BE576" s="59"/>
      <c r="BF576" s="59"/>
      <c r="BG576" s="59"/>
      <c r="BH576" s="59"/>
      <c r="BI576" s="59"/>
      <c r="BJ576" s="59"/>
      <c r="BK576" s="59"/>
      <c r="BL576" s="59"/>
      <c r="BM576" s="59"/>
      <c r="BN576" s="59"/>
      <c r="BO576" s="59"/>
      <c r="BP576" s="59"/>
      <c r="BQ576" s="59"/>
      <c r="BR576" s="59"/>
      <c r="BS576" s="59"/>
      <c r="BT576" s="59"/>
      <c r="BU576" s="59"/>
      <c r="BV576" s="59"/>
      <c r="BW576" s="59"/>
      <c r="BX576" s="59"/>
      <c r="BY576" s="59"/>
      <c r="BZ576" s="59"/>
      <c r="CA576" s="59"/>
      <c r="CB576" s="59"/>
      <c r="CC576" s="59"/>
      <c r="CD576" s="59"/>
      <c r="CE576" s="59"/>
      <c r="CF576" s="59"/>
      <c r="CG576" s="59"/>
      <c r="CH576" s="59"/>
      <c r="CI576" s="59"/>
      <c r="CJ576" s="59"/>
      <c r="CK576" s="59"/>
      <c r="CL576" s="59"/>
      <c r="CM576" s="59"/>
      <c r="CN576" s="59"/>
      <c r="CO576" s="59"/>
      <c r="CP576" s="59"/>
      <c r="CQ576" s="59"/>
    </row>
    <row r="577" spans="1:95" s="2" customFormat="1" ht="15" hidden="1" customHeight="1" x14ac:dyDescent="0.2">
      <c r="A577" s="24" t="s">
        <v>101</v>
      </c>
      <c r="B577" s="23" t="s">
        <v>55</v>
      </c>
      <c r="C577" s="23" t="s">
        <v>9</v>
      </c>
      <c r="D577" s="23" t="s">
        <v>12</v>
      </c>
      <c r="E577" s="23" t="s">
        <v>226</v>
      </c>
      <c r="F577" s="23"/>
      <c r="G577" s="95">
        <f>G578</f>
        <v>0</v>
      </c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59"/>
      <c r="AB577" s="59"/>
      <c r="AC577" s="59"/>
      <c r="AD577" s="59"/>
      <c r="AE577" s="59"/>
      <c r="AF577" s="59"/>
      <c r="AG577" s="59"/>
      <c r="AH577" s="59"/>
      <c r="AI577" s="59"/>
      <c r="AJ577" s="59"/>
      <c r="AK577" s="59"/>
      <c r="AL577" s="59"/>
      <c r="AM577" s="59"/>
      <c r="AN577" s="59"/>
      <c r="AO577" s="59"/>
      <c r="AP577" s="59"/>
      <c r="AQ577" s="59"/>
      <c r="AR577" s="59"/>
      <c r="AS577" s="59"/>
      <c r="AT577" s="59"/>
      <c r="AU577" s="59"/>
      <c r="AV577" s="59"/>
      <c r="AW577" s="59"/>
      <c r="AX577" s="59"/>
      <c r="AY577" s="59"/>
      <c r="AZ577" s="59"/>
      <c r="BA577" s="59"/>
      <c r="BB577" s="59"/>
      <c r="BC577" s="59"/>
      <c r="BD577" s="59"/>
      <c r="BE577" s="59"/>
      <c r="BF577" s="59"/>
      <c r="BG577" s="59"/>
      <c r="BH577" s="59"/>
      <c r="BI577" s="59"/>
      <c r="BJ577" s="59"/>
      <c r="BK577" s="59"/>
      <c r="BL577" s="59"/>
      <c r="BM577" s="59"/>
      <c r="BN577" s="59"/>
      <c r="BO577" s="59"/>
      <c r="BP577" s="59"/>
      <c r="BQ577" s="59"/>
      <c r="BR577" s="59"/>
      <c r="BS577" s="59"/>
      <c r="BT577" s="59"/>
      <c r="BU577" s="59"/>
      <c r="BV577" s="59"/>
      <c r="BW577" s="59"/>
      <c r="BX577" s="59"/>
      <c r="BY577" s="59"/>
      <c r="BZ577" s="59"/>
      <c r="CA577" s="59"/>
      <c r="CB577" s="59"/>
      <c r="CC577" s="59"/>
      <c r="CD577" s="59"/>
      <c r="CE577" s="59"/>
      <c r="CF577" s="59"/>
      <c r="CG577" s="59"/>
      <c r="CH577" s="59"/>
      <c r="CI577" s="59"/>
      <c r="CJ577" s="59"/>
      <c r="CK577" s="59"/>
      <c r="CL577" s="59"/>
      <c r="CM577" s="59"/>
      <c r="CN577" s="59"/>
      <c r="CO577" s="59"/>
      <c r="CP577" s="59"/>
      <c r="CQ577" s="59"/>
    </row>
    <row r="578" spans="1:95" s="2" customFormat="1" ht="27.75" hidden="1" customHeight="1" x14ac:dyDescent="0.2">
      <c r="A578" s="66" t="s">
        <v>326</v>
      </c>
      <c r="B578" s="23" t="s">
        <v>55</v>
      </c>
      <c r="C578" s="27" t="s">
        <v>9</v>
      </c>
      <c r="D578" s="27" t="s">
        <v>12</v>
      </c>
      <c r="E578" s="27" t="s">
        <v>296</v>
      </c>
      <c r="F578" s="27"/>
      <c r="G578" s="97">
        <f>G579+G581</f>
        <v>0</v>
      </c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59"/>
      <c r="AB578" s="59"/>
      <c r="AC578" s="59"/>
      <c r="AD578" s="59"/>
      <c r="AE578" s="59"/>
      <c r="AF578" s="59"/>
      <c r="AG578" s="59"/>
      <c r="AH578" s="59"/>
      <c r="AI578" s="59"/>
      <c r="AJ578" s="59"/>
      <c r="AK578" s="59"/>
      <c r="AL578" s="59"/>
      <c r="AM578" s="59"/>
      <c r="AN578" s="59"/>
      <c r="AO578" s="59"/>
      <c r="AP578" s="59"/>
      <c r="AQ578" s="59"/>
      <c r="AR578" s="59"/>
      <c r="AS578" s="59"/>
      <c r="AT578" s="59"/>
      <c r="AU578" s="59"/>
      <c r="AV578" s="59"/>
      <c r="AW578" s="59"/>
      <c r="AX578" s="59"/>
      <c r="AY578" s="59"/>
      <c r="AZ578" s="59"/>
      <c r="BA578" s="59"/>
      <c r="BB578" s="59"/>
      <c r="BC578" s="59"/>
      <c r="BD578" s="59"/>
      <c r="BE578" s="59"/>
      <c r="BF578" s="59"/>
      <c r="BG578" s="59"/>
      <c r="BH578" s="59"/>
      <c r="BI578" s="59"/>
      <c r="BJ578" s="59"/>
      <c r="BK578" s="59"/>
      <c r="BL578" s="59"/>
      <c r="BM578" s="59"/>
      <c r="BN578" s="59"/>
      <c r="BO578" s="59"/>
      <c r="BP578" s="59"/>
      <c r="BQ578" s="59"/>
      <c r="BR578" s="59"/>
      <c r="BS578" s="59"/>
      <c r="BT578" s="59"/>
      <c r="BU578" s="59"/>
      <c r="BV578" s="59"/>
      <c r="BW578" s="59"/>
      <c r="BX578" s="59"/>
      <c r="BY578" s="59"/>
      <c r="BZ578" s="59"/>
      <c r="CA578" s="59"/>
      <c r="CB578" s="59"/>
      <c r="CC578" s="59"/>
      <c r="CD578" s="59"/>
      <c r="CE578" s="59"/>
      <c r="CF578" s="59"/>
      <c r="CG578" s="59"/>
      <c r="CH578" s="59"/>
      <c r="CI578" s="59"/>
      <c r="CJ578" s="59"/>
      <c r="CK578" s="59"/>
      <c r="CL578" s="59"/>
      <c r="CM578" s="59"/>
      <c r="CN578" s="59"/>
      <c r="CO578" s="59"/>
      <c r="CP578" s="59"/>
      <c r="CQ578" s="59"/>
    </row>
    <row r="579" spans="1:95" s="2" customFormat="1" ht="30" hidden="1" customHeight="1" x14ac:dyDescent="0.2">
      <c r="A579" s="24" t="s">
        <v>70</v>
      </c>
      <c r="B579" s="23" t="s">
        <v>55</v>
      </c>
      <c r="C579" s="27" t="s">
        <v>9</v>
      </c>
      <c r="D579" s="27" t="s">
        <v>12</v>
      </c>
      <c r="E579" s="27" t="s">
        <v>296</v>
      </c>
      <c r="F579" s="23" t="s">
        <v>69</v>
      </c>
      <c r="G579" s="97">
        <f>G580</f>
        <v>0</v>
      </c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59"/>
      <c r="AB579" s="59"/>
      <c r="AC579" s="59"/>
      <c r="AD579" s="59"/>
      <c r="AE579" s="59"/>
      <c r="AF579" s="59"/>
      <c r="AG579" s="59"/>
      <c r="AH579" s="59"/>
      <c r="AI579" s="59"/>
      <c r="AJ579" s="59"/>
      <c r="AK579" s="59"/>
      <c r="AL579" s="59"/>
      <c r="AM579" s="59"/>
      <c r="AN579" s="59"/>
      <c r="AO579" s="59"/>
      <c r="AP579" s="59"/>
      <c r="AQ579" s="59"/>
      <c r="AR579" s="59"/>
      <c r="AS579" s="59"/>
      <c r="AT579" s="59"/>
      <c r="AU579" s="59"/>
      <c r="AV579" s="59"/>
      <c r="AW579" s="59"/>
      <c r="AX579" s="59"/>
      <c r="AY579" s="59"/>
      <c r="AZ579" s="59"/>
      <c r="BA579" s="59"/>
      <c r="BB579" s="59"/>
      <c r="BC579" s="59"/>
      <c r="BD579" s="59"/>
      <c r="BE579" s="59"/>
      <c r="BF579" s="59"/>
      <c r="BG579" s="59"/>
      <c r="BH579" s="59"/>
      <c r="BI579" s="59"/>
      <c r="BJ579" s="59"/>
      <c r="BK579" s="59"/>
      <c r="BL579" s="59"/>
      <c r="BM579" s="59"/>
      <c r="BN579" s="59"/>
      <c r="BO579" s="59"/>
      <c r="BP579" s="59"/>
      <c r="BQ579" s="59"/>
      <c r="BR579" s="59"/>
      <c r="BS579" s="59"/>
      <c r="BT579" s="59"/>
      <c r="BU579" s="59"/>
      <c r="BV579" s="59"/>
      <c r="BW579" s="59"/>
      <c r="BX579" s="59"/>
      <c r="BY579" s="59"/>
      <c r="BZ579" s="59"/>
      <c r="CA579" s="59"/>
      <c r="CB579" s="59"/>
      <c r="CC579" s="59"/>
      <c r="CD579" s="59"/>
      <c r="CE579" s="59"/>
      <c r="CF579" s="59"/>
      <c r="CG579" s="59"/>
      <c r="CH579" s="59"/>
      <c r="CI579" s="59"/>
      <c r="CJ579" s="59"/>
      <c r="CK579" s="59"/>
      <c r="CL579" s="59"/>
      <c r="CM579" s="59"/>
      <c r="CN579" s="59"/>
      <c r="CO579" s="59"/>
      <c r="CP579" s="59"/>
      <c r="CQ579" s="59"/>
    </row>
    <row r="580" spans="1:95" s="2" customFormat="1" ht="15" hidden="1" customHeight="1" x14ac:dyDescent="0.2">
      <c r="A580" s="24" t="s">
        <v>72</v>
      </c>
      <c r="B580" s="23" t="s">
        <v>55</v>
      </c>
      <c r="C580" s="27" t="s">
        <v>9</v>
      </c>
      <c r="D580" s="27" t="s">
        <v>12</v>
      </c>
      <c r="E580" s="27" t="s">
        <v>296</v>
      </c>
      <c r="F580" s="23" t="s">
        <v>71</v>
      </c>
      <c r="G580" s="97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59"/>
      <c r="AB580" s="59"/>
      <c r="AC580" s="59"/>
      <c r="AD580" s="59"/>
      <c r="AE580" s="59"/>
      <c r="AF580" s="59"/>
      <c r="AG580" s="59"/>
      <c r="AH580" s="59"/>
      <c r="AI580" s="59"/>
      <c r="AJ580" s="59"/>
      <c r="AK580" s="59"/>
      <c r="AL580" s="59"/>
      <c r="AM580" s="59"/>
      <c r="AN580" s="59"/>
      <c r="AO580" s="59"/>
      <c r="AP580" s="59"/>
      <c r="AQ580" s="59"/>
      <c r="AR580" s="59"/>
      <c r="AS580" s="59"/>
      <c r="AT580" s="59"/>
      <c r="AU580" s="59"/>
      <c r="AV580" s="59"/>
      <c r="AW580" s="59"/>
      <c r="AX580" s="59"/>
      <c r="AY580" s="59"/>
      <c r="AZ580" s="59"/>
      <c r="BA580" s="59"/>
      <c r="BB580" s="59"/>
      <c r="BC580" s="59"/>
      <c r="BD580" s="59"/>
      <c r="BE580" s="59"/>
      <c r="BF580" s="59"/>
      <c r="BG580" s="59"/>
      <c r="BH580" s="59"/>
      <c r="BI580" s="59"/>
      <c r="BJ580" s="59"/>
      <c r="BK580" s="59"/>
      <c r="BL580" s="59"/>
      <c r="BM580" s="59"/>
      <c r="BN580" s="59"/>
      <c r="BO580" s="59"/>
      <c r="BP580" s="59"/>
      <c r="BQ580" s="59"/>
      <c r="BR580" s="59"/>
      <c r="BS580" s="59"/>
      <c r="BT580" s="59"/>
      <c r="BU580" s="59"/>
      <c r="BV580" s="59"/>
      <c r="BW580" s="59"/>
      <c r="BX580" s="59"/>
      <c r="BY580" s="59"/>
      <c r="BZ580" s="59"/>
      <c r="CA580" s="59"/>
      <c r="CB580" s="59"/>
      <c r="CC580" s="59"/>
      <c r="CD580" s="59"/>
      <c r="CE580" s="59"/>
      <c r="CF580" s="59"/>
      <c r="CG580" s="59"/>
      <c r="CH580" s="59"/>
      <c r="CI580" s="59"/>
      <c r="CJ580" s="59"/>
      <c r="CK580" s="59"/>
      <c r="CL580" s="59"/>
      <c r="CM580" s="59"/>
      <c r="CN580" s="59"/>
      <c r="CO580" s="59"/>
      <c r="CP580" s="59"/>
      <c r="CQ580" s="59"/>
    </row>
    <row r="581" spans="1:95" s="2" customFormat="1" ht="15" hidden="1" customHeight="1" x14ac:dyDescent="0.2">
      <c r="A581" s="24" t="s">
        <v>78</v>
      </c>
      <c r="B581" s="23" t="s">
        <v>55</v>
      </c>
      <c r="C581" s="27" t="s">
        <v>9</v>
      </c>
      <c r="D581" s="27" t="s">
        <v>12</v>
      </c>
      <c r="E581" s="27" t="s">
        <v>296</v>
      </c>
      <c r="F581" s="23" t="s">
        <v>76</v>
      </c>
      <c r="G581" s="97">
        <f>G582</f>
        <v>0</v>
      </c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59"/>
      <c r="AB581" s="59"/>
      <c r="AC581" s="59"/>
      <c r="AD581" s="59"/>
      <c r="AE581" s="59"/>
      <c r="AF581" s="59"/>
      <c r="AG581" s="59"/>
      <c r="AH581" s="59"/>
      <c r="AI581" s="59"/>
      <c r="AJ581" s="59"/>
      <c r="AK581" s="59"/>
      <c r="AL581" s="59"/>
      <c r="AM581" s="59"/>
      <c r="AN581" s="59"/>
      <c r="AO581" s="59"/>
      <c r="AP581" s="59"/>
      <c r="AQ581" s="59"/>
      <c r="AR581" s="59"/>
      <c r="AS581" s="59"/>
      <c r="AT581" s="59"/>
      <c r="AU581" s="59"/>
      <c r="AV581" s="59"/>
      <c r="AW581" s="59"/>
      <c r="AX581" s="59"/>
      <c r="AY581" s="59"/>
      <c r="AZ581" s="59"/>
      <c r="BA581" s="59"/>
      <c r="BB581" s="59"/>
      <c r="BC581" s="59"/>
      <c r="BD581" s="59"/>
      <c r="BE581" s="59"/>
      <c r="BF581" s="59"/>
      <c r="BG581" s="59"/>
      <c r="BH581" s="59"/>
      <c r="BI581" s="59"/>
      <c r="BJ581" s="59"/>
      <c r="BK581" s="59"/>
      <c r="BL581" s="59"/>
      <c r="BM581" s="59"/>
      <c r="BN581" s="59"/>
      <c r="BO581" s="59"/>
      <c r="BP581" s="59"/>
      <c r="BQ581" s="59"/>
      <c r="BR581" s="59"/>
      <c r="BS581" s="59"/>
      <c r="BT581" s="59"/>
      <c r="BU581" s="59"/>
      <c r="BV581" s="59"/>
      <c r="BW581" s="59"/>
      <c r="BX581" s="59"/>
      <c r="BY581" s="59"/>
      <c r="BZ581" s="59"/>
      <c r="CA581" s="59"/>
      <c r="CB581" s="59"/>
      <c r="CC581" s="59"/>
      <c r="CD581" s="59"/>
      <c r="CE581" s="59"/>
      <c r="CF581" s="59"/>
      <c r="CG581" s="59"/>
      <c r="CH581" s="59"/>
      <c r="CI581" s="59"/>
      <c r="CJ581" s="59"/>
      <c r="CK581" s="59"/>
      <c r="CL581" s="59"/>
      <c r="CM581" s="59"/>
      <c r="CN581" s="59"/>
      <c r="CO581" s="59"/>
      <c r="CP581" s="59"/>
      <c r="CQ581" s="59"/>
    </row>
    <row r="582" spans="1:95" s="2" customFormat="1" ht="15" hidden="1" customHeight="1" x14ac:dyDescent="0.2">
      <c r="A582" s="24" t="s">
        <v>100</v>
      </c>
      <c r="B582" s="23" t="s">
        <v>55</v>
      </c>
      <c r="C582" s="27" t="s">
        <v>9</v>
      </c>
      <c r="D582" s="27" t="s">
        <v>12</v>
      </c>
      <c r="E582" s="27" t="s">
        <v>296</v>
      </c>
      <c r="F582" s="23" t="s">
        <v>77</v>
      </c>
      <c r="G582" s="97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59"/>
      <c r="AB582" s="59"/>
      <c r="AC582" s="59"/>
      <c r="AD582" s="59"/>
      <c r="AE582" s="59"/>
      <c r="AF582" s="59"/>
      <c r="AG582" s="59"/>
      <c r="AH582" s="59"/>
      <c r="AI582" s="59"/>
      <c r="AJ582" s="59"/>
      <c r="AK582" s="59"/>
      <c r="AL582" s="59"/>
      <c r="AM582" s="59"/>
      <c r="AN582" s="59"/>
      <c r="AO582" s="59"/>
      <c r="AP582" s="59"/>
      <c r="AQ582" s="59"/>
      <c r="AR582" s="59"/>
      <c r="AS582" s="59"/>
      <c r="AT582" s="59"/>
      <c r="AU582" s="59"/>
      <c r="AV582" s="59"/>
      <c r="AW582" s="59"/>
      <c r="AX582" s="59"/>
      <c r="AY582" s="59"/>
      <c r="AZ582" s="59"/>
      <c r="BA582" s="59"/>
      <c r="BB582" s="59"/>
      <c r="BC582" s="59"/>
      <c r="BD582" s="59"/>
      <c r="BE582" s="59"/>
      <c r="BF582" s="59"/>
      <c r="BG582" s="59"/>
      <c r="BH582" s="59"/>
      <c r="BI582" s="59"/>
      <c r="BJ582" s="59"/>
      <c r="BK582" s="59"/>
      <c r="BL582" s="59"/>
      <c r="BM582" s="59"/>
      <c r="BN582" s="59"/>
      <c r="BO582" s="59"/>
      <c r="BP582" s="59"/>
      <c r="BQ582" s="59"/>
      <c r="BR582" s="59"/>
      <c r="BS582" s="59"/>
      <c r="BT582" s="59"/>
      <c r="BU582" s="59"/>
      <c r="BV582" s="59"/>
      <c r="BW582" s="59"/>
      <c r="BX582" s="59"/>
      <c r="BY582" s="59"/>
      <c r="BZ582" s="59"/>
      <c r="CA582" s="59"/>
      <c r="CB582" s="59"/>
      <c r="CC582" s="59"/>
      <c r="CD582" s="59"/>
      <c r="CE582" s="59"/>
      <c r="CF582" s="59"/>
      <c r="CG582" s="59"/>
      <c r="CH582" s="59"/>
      <c r="CI582" s="59"/>
      <c r="CJ582" s="59"/>
      <c r="CK582" s="59"/>
      <c r="CL582" s="59"/>
      <c r="CM582" s="59"/>
      <c r="CN582" s="59"/>
      <c r="CO582" s="59"/>
      <c r="CP582" s="59"/>
      <c r="CQ582" s="59"/>
    </row>
    <row r="583" spans="1:95" ht="15" customHeight="1" x14ac:dyDescent="0.2">
      <c r="A583" s="36" t="s">
        <v>37</v>
      </c>
      <c r="B583" s="18" t="s">
        <v>55</v>
      </c>
      <c r="C583" s="37" t="s">
        <v>13</v>
      </c>
      <c r="D583" s="37"/>
      <c r="E583" s="37"/>
      <c r="F583" s="37"/>
      <c r="G583" s="94">
        <f>G584+G607</f>
        <v>6545.0999999999995</v>
      </c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  <c r="AE583" s="60"/>
      <c r="AF583" s="60"/>
      <c r="AG583" s="60"/>
      <c r="AH583" s="60"/>
      <c r="AI583" s="60"/>
      <c r="AJ583" s="60"/>
      <c r="AK583" s="60"/>
      <c r="AL583" s="60"/>
      <c r="AM583" s="60"/>
      <c r="AN583" s="60"/>
      <c r="AO583" s="60"/>
      <c r="AP583" s="60"/>
      <c r="AQ583" s="60"/>
      <c r="AR583" s="60"/>
      <c r="AS583" s="60"/>
      <c r="AT583" s="60"/>
      <c r="AU583" s="60"/>
      <c r="AV583" s="60"/>
      <c r="AW583" s="60"/>
      <c r="AX583" s="60"/>
      <c r="AY583" s="60"/>
      <c r="AZ583" s="60"/>
      <c r="BA583" s="60"/>
      <c r="BB583" s="60"/>
      <c r="BC583" s="60"/>
      <c r="BD583" s="60"/>
      <c r="BE583" s="60"/>
      <c r="BF583" s="60"/>
      <c r="BG583" s="60"/>
      <c r="BH583" s="60"/>
      <c r="BI583" s="60"/>
      <c r="BJ583" s="60"/>
      <c r="BK583" s="60"/>
      <c r="BL583" s="60"/>
      <c r="BM583" s="60"/>
      <c r="BN583" s="60"/>
      <c r="BO583" s="60"/>
      <c r="BP583" s="60"/>
      <c r="BQ583" s="60"/>
      <c r="BR583" s="60"/>
      <c r="BS583" s="60"/>
      <c r="BT583" s="60"/>
      <c r="BU583" s="60"/>
      <c r="BV583" s="60"/>
      <c r="BW583" s="60"/>
      <c r="BX583" s="60"/>
      <c r="BY583" s="60"/>
      <c r="BZ583" s="60"/>
      <c r="CA583" s="60"/>
      <c r="CB583" s="60"/>
      <c r="CC583" s="60"/>
      <c r="CD583" s="60"/>
      <c r="CE583" s="60"/>
      <c r="CF583" s="60"/>
      <c r="CG583" s="60"/>
      <c r="CH583" s="60"/>
      <c r="CI583" s="60"/>
      <c r="CJ583" s="60"/>
      <c r="CK583" s="60"/>
      <c r="CL583" s="60"/>
      <c r="CM583" s="60"/>
      <c r="CN583" s="60"/>
      <c r="CO583" s="60"/>
      <c r="CP583" s="60"/>
      <c r="CQ583" s="60"/>
    </row>
    <row r="584" spans="1:95" s="2" customFormat="1" ht="15" customHeight="1" x14ac:dyDescent="0.2">
      <c r="A584" s="25" t="s">
        <v>44</v>
      </c>
      <c r="B584" s="20" t="s">
        <v>55</v>
      </c>
      <c r="C584" s="55" t="s">
        <v>13</v>
      </c>
      <c r="D584" s="55" t="s">
        <v>14</v>
      </c>
      <c r="E584" s="55"/>
      <c r="F584" s="55"/>
      <c r="G584" s="96">
        <f>G599+G585</f>
        <v>4857.3999999999996</v>
      </c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  <c r="S584" s="59"/>
      <c r="T584" s="59"/>
      <c r="U584" s="59"/>
      <c r="V584" s="59"/>
      <c r="W584" s="59"/>
      <c r="X584" s="59"/>
      <c r="Y584" s="59"/>
      <c r="Z584" s="59"/>
      <c r="AA584" s="59"/>
      <c r="AB584" s="59"/>
      <c r="AC584" s="59"/>
      <c r="AD584" s="59"/>
      <c r="AE584" s="59"/>
      <c r="AF584" s="59"/>
      <c r="AG584" s="59"/>
      <c r="AH584" s="59"/>
      <c r="AI584" s="59"/>
      <c r="AJ584" s="59"/>
      <c r="AK584" s="59"/>
      <c r="AL584" s="59"/>
      <c r="AM584" s="59"/>
      <c r="AN584" s="59"/>
      <c r="AO584" s="59"/>
      <c r="AP584" s="59"/>
      <c r="AQ584" s="59"/>
      <c r="AR584" s="59"/>
      <c r="AS584" s="59"/>
      <c r="AT584" s="59"/>
      <c r="AU584" s="59"/>
      <c r="AV584" s="59"/>
      <c r="AW584" s="59"/>
      <c r="AX584" s="59"/>
      <c r="AY584" s="59"/>
      <c r="AZ584" s="59"/>
      <c r="BA584" s="59"/>
      <c r="BB584" s="59"/>
      <c r="BC584" s="59"/>
      <c r="BD584" s="59"/>
      <c r="BE584" s="59"/>
      <c r="BF584" s="59"/>
      <c r="BG584" s="59"/>
      <c r="BH584" s="59"/>
      <c r="BI584" s="59"/>
      <c r="BJ584" s="59"/>
      <c r="BK584" s="59"/>
      <c r="BL584" s="59"/>
      <c r="BM584" s="59"/>
      <c r="BN584" s="59"/>
      <c r="BO584" s="59"/>
      <c r="BP584" s="59"/>
      <c r="BQ584" s="59"/>
      <c r="BR584" s="59"/>
      <c r="BS584" s="59"/>
      <c r="BT584" s="59"/>
      <c r="BU584" s="59"/>
      <c r="BV584" s="59"/>
      <c r="BW584" s="59"/>
      <c r="BX584" s="59"/>
      <c r="BY584" s="59"/>
      <c r="BZ584" s="59"/>
      <c r="CA584" s="59"/>
      <c r="CB584" s="59"/>
      <c r="CC584" s="59"/>
      <c r="CD584" s="59"/>
      <c r="CE584" s="59"/>
      <c r="CF584" s="59"/>
      <c r="CG584" s="59"/>
      <c r="CH584" s="59"/>
      <c r="CI584" s="59"/>
      <c r="CJ584" s="59"/>
      <c r="CK584" s="59"/>
      <c r="CL584" s="59"/>
      <c r="CM584" s="59"/>
      <c r="CN584" s="59"/>
      <c r="CO584" s="59"/>
      <c r="CP584" s="59"/>
      <c r="CQ584" s="59"/>
    </row>
    <row r="585" spans="1:95" s="2" customFormat="1" ht="27.75" customHeight="1" x14ac:dyDescent="0.2">
      <c r="A585" s="24" t="s">
        <v>416</v>
      </c>
      <c r="B585" s="23" t="s">
        <v>55</v>
      </c>
      <c r="C585" s="27" t="s">
        <v>13</v>
      </c>
      <c r="D585" s="27" t="s">
        <v>14</v>
      </c>
      <c r="E585" s="27" t="s">
        <v>281</v>
      </c>
      <c r="F585" s="27"/>
      <c r="G585" s="95">
        <f>G586</f>
        <v>4857.3999999999996</v>
      </c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  <c r="S585" s="59"/>
      <c r="T585" s="59"/>
      <c r="U585" s="59"/>
      <c r="V585" s="59"/>
      <c r="W585" s="59"/>
      <c r="X585" s="59"/>
      <c r="Y585" s="59"/>
      <c r="Z585" s="59"/>
      <c r="AA585" s="59"/>
      <c r="AB585" s="59"/>
      <c r="AC585" s="59"/>
      <c r="AD585" s="59"/>
      <c r="AE585" s="59"/>
      <c r="AF585" s="59"/>
      <c r="AG585" s="59"/>
      <c r="AH585" s="59"/>
      <c r="AI585" s="59"/>
      <c r="AJ585" s="59"/>
      <c r="AK585" s="59"/>
      <c r="AL585" s="59"/>
      <c r="AM585" s="59"/>
      <c r="AN585" s="59"/>
      <c r="AO585" s="59"/>
      <c r="AP585" s="59"/>
      <c r="AQ585" s="59"/>
      <c r="AR585" s="59"/>
      <c r="AS585" s="59"/>
      <c r="AT585" s="59"/>
      <c r="AU585" s="59"/>
      <c r="AV585" s="59"/>
      <c r="AW585" s="59"/>
      <c r="AX585" s="59"/>
      <c r="AY585" s="59"/>
      <c r="AZ585" s="59"/>
      <c r="BA585" s="59"/>
      <c r="BB585" s="59"/>
      <c r="BC585" s="59"/>
      <c r="BD585" s="59"/>
      <c r="BE585" s="59"/>
      <c r="BF585" s="59"/>
      <c r="BG585" s="59"/>
      <c r="BH585" s="59"/>
      <c r="BI585" s="59"/>
      <c r="BJ585" s="59"/>
      <c r="BK585" s="59"/>
      <c r="BL585" s="59"/>
      <c r="BM585" s="59"/>
      <c r="BN585" s="59"/>
      <c r="BO585" s="59"/>
      <c r="BP585" s="59"/>
      <c r="BQ585" s="59"/>
      <c r="BR585" s="59"/>
      <c r="BS585" s="59"/>
      <c r="BT585" s="59"/>
      <c r="BU585" s="59"/>
      <c r="BV585" s="59"/>
      <c r="BW585" s="59"/>
      <c r="BX585" s="59"/>
      <c r="BY585" s="59"/>
      <c r="BZ585" s="59"/>
      <c r="CA585" s="59"/>
      <c r="CB585" s="59"/>
      <c r="CC585" s="59"/>
      <c r="CD585" s="59"/>
      <c r="CE585" s="59"/>
      <c r="CF585" s="59"/>
      <c r="CG585" s="59"/>
      <c r="CH585" s="59"/>
      <c r="CI585" s="59"/>
      <c r="CJ585" s="59"/>
      <c r="CK585" s="59"/>
      <c r="CL585" s="59"/>
      <c r="CM585" s="59"/>
      <c r="CN585" s="59"/>
      <c r="CO585" s="59"/>
      <c r="CP585" s="59"/>
      <c r="CQ585" s="59"/>
    </row>
    <row r="586" spans="1:95" s="2" customFormat="1" ht="15.75" customHeight="1" x14ac:dyDescent="0.2">
      <c r="A586" s="24" t="s">
        <v>504</v>
      </c>
      <c r="B586" s="23" t="s">
        <v>55</v>
      </c>
      <c r="C586" s="27" t="s">
        <v>13</v>
      </c>
      <c r="D586" s="27" t="s">
        <v>14</v>
      </c>
      <c r="E586" s="27" t="s">
        <v>282</v>
      </c>
      <c r="F586" s="27"/>
      <c r="G586" s="95">
        <f>G590+G593+G596+G587</f>
        <v>4857.3999999999996</v>
      </c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59"/>
      <c r="AB586" s="59"/>
      <c r="AC586" s="59"/>
      <c r="AD586" s="59"/>
      <c r="AE586" s="59"/>
      <c r="AF586" s="59"/>
      <c r="AG586" s="59"/>
      <c r="AH586" s="59"/>
      <c r="AI586" s="59"/>
      <c r="AJ586" s="59"/>
      <c r="AK586" s="59"/>
      <c r="AL586" s="59"/>
      <c r="AM586" s="59"/>
      <c r="AN586" s="59"/>
      <c r="AO586" s="59"/>
      <c r="AP586" s="59"/>
      <c r="AQ586" s="59"/>
      <c r="AR586" s="59"/>
      <c r="AS586" s="59"/>
      <c r="AT586" s="59"/>
      <c r="AU586" s="59"/>
      <c r="AV586" s="59"/>
      <c r="AW586" s="59"/>
      <c r="AX586" s="59"/>
      <c r="AY586" s="59"/>
      <c r="AZ586" s="59"/>
      <c r="BA586" s="59"/>
      <c r="BB586" s="59"/>
      <c r="BC586" s="59"/>
      <c r="BD586" s="59"/>
      <c r="BE586" s="59"/>
      <c r="BF586" s="59"/>
      <c r="BG586" s="59"/>
      <c r="BH586" s="59"/>
      <c r="BI586" s="59"/>
      <c r="BJ586" s="59"/>
      <c r="BK586" s="59"/>
      <c r="BL586" s="59"/>
      <c r="BM586" s="59"/>
      <c r="BN586" s="59"/>
      <c r="BO586" s="59"/>
      <c r="BP586" s="59"/>
      <c r="BQ586" s="59"/>
      <c r="BR586" s="59"/>
      <c r="BS586" s="59"/>
      <c r="BT586" s="59"/>
      <c r="BU586" s="59"/>
      <c r="BV586" s="59"/>
      <c r="BW586" s="59"/>
      <c r="BX586" s="59"/>
      <c r="BY586" s="59"/>
      <c r="BZ586" s="59"/>
      <c r="CA586" s="59"/>
      <c r="CB586" s="59"/>
      <c r="CC586" s="59"/>
      <c r="CD586" s="59"/>
      <c r="CE586" s="59"/>
      <c r="CF586" s="59"/>
      <c r="CG586" s="59"/>
      <c r="CH586" s="59"/>
      <c r="CI586" s="59"/>
      <c r="CJ586" s="59"/>
      <c r="CK586" s="59"/>
      <c r="CL586" s="59"/>
      <c r="CM586" s="59"/>
      <c r="CN586" s="59"/>
      <c r="CO586" s="59"/>
      <c r="CP586" s="59"/>
      <c r="CQ586" s="59"/>
    </row>
    <row r="587" spans="1:95" s="2" customFormat="1" ht="36" x14ac:dyDescent="0.2">
      <c r="A587" s="24" t="s">
        <v>196</v>
      </c>
      <c r="B587" s="23" t="s">
        <v>55</v>
      </c>
      <c r="C587" s="27" t="s">
        <v>13</v>
      </c>
      <c r="D587" s="27" t="s">
        <v>14</v>
      </c>
      <c r="E587" s="27" t="s">
        <v>297</v>
      </c>
      <c r="F587" s="27"/>
      <c r="G587" s="95">
        <f>G588</f>
        <v>82</v>
      </c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  <c r="S587" s="59"/>
      <c r="T587" s="59"/>
      <c r="U587" s="59"/>
      <c r="V587" s="59"/>
      <c r="W587" s="59"/>
      <c r="X587" s="59"/>
      <c r="Y587" s="59"/>
      <c r="Z587" s="59"/>
      <c r="AA587" s="59"/>
      <c r="AB587" s="59"/>
      <c r="AC587" s="59"/>
      <c r="AD587" s="59"/>
      <c r="AE587" s="59"/>
      <c r="AF587" s="59"/>
      <c r="AG587" s="59"/>
      <c r="AH587" s="59"/>
      <c r="AI587" s="59"/>
      <c r="AJ587" s="59"/>
      <c r="AK587" s="59"/>
      <c r="AL587" s="59"/>
      <c r="AM587" s="59"/>
      <c r="AN587" s="59"/>
      <c r="AO587" s="59"/>
      <c r="AP587" s="59"/>
      <c r="AQ587" s="59"/>
      <c r="AR587" s="59"/>
      <c r="AS587" s="59"/>
      <c r="AT587" s="59"/>
      <c r="AU587" s="59"/>
      <c r="AV587" s="59"/>
      <c r="AW587" s="59"/>
      <c r="AX587" s="59"/>
      <c r="AY587" s="59"/>
      <c r="AZ587" s="59"/>
      <c r="BA587" s="59"/>
      <c r="BB587" s="59"/>
      <c r="BC587" s="59"/>
      <c r="BD587" s="59"/>
      <c r="BE587" s="59"/>
      <c r="BF587" s="59"/>
      <c r="BG587" s="59"/>
      <c r="BH587" s="59"/>
      <c r="BI587" s="59"/>
      <c r="BJ587" s="59"/>
      <c r="BK587" s="59"/>
      <c r="BL587" s="59"/>
      <c r="BM587" s="59"/>
      <c r="BN587" s="59"/>
      <c r="BO587" s="59"/>
      <c r="BP587" s="59"/>
      <c r="BQ587" s="59"/>
      <c r="BR587" s="59"/>
      <c r="BS587" s="59"/>
      <c r="BT587" s="59"/>
      <c r="BU587" s="59"/>
      <c r="BV587" s="59"/>
      <c r="BW587" s="59"/>
      <c r="BX587" s="59"/>
      <c r="BY587" s="59"/>
      <c r="BZ587" s="59"/>
      <c r="CA587" s="59"/>
      <c r="CB587" s="59"/>
      <c r="CC587" s="59"/>
      <c r="CD587" s="59"/>
      <c r="CE587" s="59"/>
      <c r="CF587" s="59"/>
      <c r="CG587" s="59"/>
      <c r="CH587" s="59"/>
      <c r="CI587" s="59"/>
      <c r="CJ587" s="59"/>
      <c r="CK587" s="59"/>
      <c r="CL587" s="59"/>
      <c r="CM587" s="59"/>
      <c r="CN587" s="59"/>
      <c r="CO587" s="59"/>
      <c r="CP587" s="59"/>
      <c r="CQ587" s="59"/>
    </row>
    <row r="588" spans="1:95" s="2" customFormat="1" ht="24" x14ac:dyDescent="0.2">
      <c r="A588" s="26" t="s">
        <v>141</v>
      </c>
      <c r="B588" s="23" t="s">
        <v>55</v>
      </c>
      <c r="C588" s="27" t="s">
        <v>13</v>
      </c>
      <c r="D588" s="27" t="s">
        <v>14</v>
      </c>
      <c r="E588" s="27" t="s">
        <v>297</v>
      </c>
      <c r="F588" s="27" t="s">
        <v>107</v>
      </c>
      <c r="G588" s="95">
        <f>G589</f>
        <v>82</v>
      </c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  <c r="S588" s="59"/>
      <c r="T588" s="59"/>
      <c r="U588" s="59"/>
      <c r="V588" s="59"/>
      <c r="W588" s="59"/>
      <c r="X588" s="59"/>
      <c r="Y588" s="59"/>
      <c r="Z588" s="59"/>
      <c r="AA588" s="59"/>
      <c r="AB588" s="59"/>
      <c r="AC588" s="59"/>
      <c r="AD588" s="59"/>
      <c r="AE588" s="59"/>
      <c r="AF588" s="59"/>
      <c r="AG588" s="59"/>
      <c r="AH588" s="59"/>
      <c r="AI588" s="59"/>
      <c r="AJ588" s="59"/>
      <c r="AK588" s="59"/>
      <c r="AL588" s="59"/>
      <c r="AM588" s="59"/>
      <c r="AN588" s="59"/>
      <c r="AO588" s="59"/>
      <c r="AP588" s="59"/>
      <c r="AQ588" s="59"/>
      <c r="AR588" s="59"/>
      <c r="AS588" s="59"/>
      <c r="AT588" s="59"/>
      <c r="AU588" s="59"/>
      <c r="AV588" s="59"/>
      <c r="AW588" s="59"/>
      <c r="AX588" s="59"/>
      <c r="AY588" s="59"/>
      <c r="AZ588" s="59"/>
      <c r="BA588" s="59"/>
      <c r="BB588" s="59"/>
      <c r="BC588" s="59"/>
      <c r="BD588" s="59"/>
      <c r="BE588" s="59"/>
      <c r="BF588" s="59"/>
      <c r="BG588" s="59"/>
      <c r="BH588" s="59"/>
      <c r="BI588" s="59"/>
      <c r="BJ588" s="59"/>
      <c r="BK588" s="59"/>
      <c r="BL588" s="59"/>
      <c r="BM588" s="59"/>
      <c r="BN588" s="59"/>
      <c r="BO588" s="59"/>
      <c r="BP588" s="59"/>
      <c r="BQ588" s="59"/>
      <c r="BR588" s="59"/>
      <c r="BS588" s="59"/>
      <c r="BT588" s="59"/>
      <c r="BU588" s="59"/>
      <c r="BV588" s="59"/>
      <c r="BW588" s="59"/>
      <c r="BX588" s="59"/>
      <c r="BY588" s="59"/>
      <c r="BZ588" s="59"/>
      <c r="CA588" s="59"/>
      <c r="CB588" s="59"/>
      <c r="CC588" s="59"/>
      <c r="CD588" s="59"/>
      <c r="CE588" s="59"/>
      <c r="CF588" s="59"/>
      <c r="CG588" s="59"/>
      <c r="CH588" s="59"/>
      <c r="CI588" s="59"/>
      <c r="CJ588" s="59"/>
      <c r="CK588" s="59"/>
      <c r="CL588" s="59"/>
      <c r="CM588" s="59"/>
      <c r="CN588" s="59"/>
      <c r="CO588" s="59"/>
      <c r="CP588" s="59"/>
      <c r="CQ588" s="59"/>
    </row>
    <row r="589" spans="1:95" s="2" customFormat="1" ht="15" customHeight="1" x14ac:dyDescent="0.2">
      <c r="A589" s="24" t="s">
        <v>355</v>
      </c>
      <c r="B589" s="23" t="s">
        <v>55</v>
      </c>
      <c r="C589" s="27" t="s">
        <v>13</v>
      </c>
      <c r="D589" s="27" t="s">
        <v>14</v>
      </c>
      <c r="E589" s="27" t="s">
        <v>297</v>
      </c>
      <c r="F589" s="27" t="s">
        <v>356</v>
      </c>
      <c r="G589" s="95">
        <v>82</v>
      </c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  <c r="S589" s="59"/>
      <c r="T589" s="59"/>
      <c r="U589" s="59"/>
      <c r="V589" s="59"/>
      <c r="W589" s="59"/>
      <c r="X589" s="59"/>
      <c r="Y589" s="59"/>
      <c r="Z589" s="59"/>
      <c r="AA589" s="59"/>
      <c r="AB589" s="59"/>
      <c r="AC589" s="59"/>
      <c r="AD589" s="59"/>
      <c r="AE589" s="59"/>
      <c r="AF589" s="59"/>
      <c r="AG589" s="59"/>
      <c r="AH589" s="59"/>
      <c r="AI589" s="59"/>
      <c r="AJ589" s="59"/>
      <c r="AK589" s="59"/>
      <c r="AL589" s="59"/>
      <c r="AM589" s="59"/>
      <c r="AN589" s="59"/>
      <c r="AO589" s="59"/>
      <c r="AP589" s="59"/>
      <c r="AQ589" s="59"/>
      <c r="AR589" s="59"/>
      <c r="AS589" s="59"/>
      <c r="AT589" s="59"/>
      <c r="AU589" s="59"/>
      <c r="AV589" s="59"/>
      <c r="AW589" s="59"/>
      <c r="AX589" s="59"/>
      <c r="AY589" s="59"/>
      <c r="AZ589" s="59"/>
      <c r="BA589" s="59"/>
      <c r="BB589" s="59"/>
      <c r="BC589" s="59"/>
      <c r="BD589" s="59"/>
      <c r="BE589" s="59"/>
      <c r="BF589" s="59"/>
      <c r="BG589" s="59"/>
      <c r="BH589" s="59"/>
      <c r="BI589" s="59"/>
      <c r="BJ589" s="59"/>
      <c r="BK589" s="59"/>
      <c r="BL589" s="59"/>
      <c r="BM589" s="59"/>
      <c r="BN589" s="59"/>
      <c r="BO589" s="59"/>
      <c r="BP589" s="59"/>
      <c r="BQ589" s="59"/>
      <c r="BR589" s="59"/>
      <c r="BS589" s="59"/>
      <c r="BT589" s="59"/>
      <c r="BU589" s="59"/>
      <c r="BV589" s="59"/>
      <c r="BW589" s="59"/>
      <c r="BX589" s="59"/>
      <c r="BY589" s="59"/>
      <c r="BZ589" s="59"/>
      <c r="CA589" s="59"/>
      <c r="CB589" s="59"/>
      <c r="CC589" s="59"/>
      <c r="CD589" s="59"/>
      <c r="CE589" s="59"/>
      <c r="CF589" s="59"/>
      <c r="CG589" s="59"/>
      <c r="CH589" s="59"/>
      <c r="CI589" s="59"/>
      <c r="CJ589" s="59"/>
      <c r="CK589" s="59"/>
      <c r="CL589" s="59"/>
      <c r="CM589" s="59"/>
      <c r="CN589" s="59"/>
      <c r="CO589" s="59"/>
      <c r="CP589" s="59"/>
      <c r="CQ589" s="59"/>
    </row>
    <row r="590" spans="1:95" s="2" customFormat="1" ht="24" x14ac:dyDescent="0.2">
      <c r="A590" s="26" t="s">
        <v>189</v>
      </c>
      <c r="B590" s="23" t="s">
        <v>55</v>
      </c>
      <c r="C590" s="27" t="s">
        <v>13</v>
      </c>
      <c r="D590" s="27" t="s">
        <v>14</v>
      </c>
      <c r="E590" s="27" t="s">
        <v>298</v>
      </c>
      <c r="F590" s="27"/>
      <c r="G590" s="95">
        <f>G591</f>
        <v>3796.2</v>
      </c>
      <c r="H590" s="59"/>
      <c r="I590" s="59"/>
      <c r="J590" s="59"/>
      <c r="K590" s="59"/>
      <c r="L590" s="59"/>
      <c r="M590" s="59"/>
      <c r="N590" s="59"/>
      <c r="O590" s="59"/>
      <c r="P590" s="59"/>
      <c r="Q590" s="59"/>
      <c r="R590" s="59"/>
      <c r="S590" s="59"/>
      <c r="T590" s="59"/>
      <c r="U590" s="59"/>
      <c r="V590" s="59"/>
      <c r="W590" s="59"/>
      <c r="X590" s="59"/>
      <c r="Y590" s="59"/>
      <c r="Z590" s="59"/>
      <c r="AA590" s="59"/>
      <c r="AB590" s="59"/>
      <c r="AC590" s="59"/>
      <c r="AD590" s="59"/>
      <c r="AE590" s="59"/>
      <c r="AF590" s="59"/>
      <c r="AG590" s="59"/>
      <c r="AH590" s="59"/>
      <c r="AI590" s="59"/>
      <c r="AJ590" s="59"/>
      <c r="AK590" s="59"/>
      <c r="AL590" s="59"/>
      <c r="AM590" s="59"/>
      <c r="AN590" s="59"/>
      <c r="AO590" s="59"/>
      <c r="AP590" s="59"/>
      <c r="AQ590" s="59"/>
      <c r="AR590" s="59"/>
      <c r="AS590" s="59"/>
      <c r="AT590" s="59"/>
      <c r="AU590" s="59"/>
      <c r="AV590" s="59"/>
      <c r="AW590" s="59"/>
      <c r="AX590" s="59"/>
      <c r="AY590" s="59"/>
      <c r="AZ590" s="59"/>
      <c r="BA590" s="59"/>
      <c r="BB590" s="59"/>
      <c r="BC590" s="59"/>
      <c r="BD590" s="59"/>
      <c r="BE590" s="59"/>
      <c r="BF590" s="59"/>
      <c r="BG590" s="59"/>
      <c r="BH590" s="59"/>
      <c r="BI590" s="59"/>
      <c r="BJ590" s="59"/>
      <c r="BK590" s="59"/>
      <c r="BL590" s="59"/>
      <c r="BM590" s="59"/>
      <c r="BN590" s="59"/>
      <c r="BO590" s="59"/>
      <c r="BP590" s="59"/>
      <c r="BQ590" s="59"/>
      <c r="BR590" s="59"/>
      <c r="BS590" s="59"/>
      <c r="BT590" s="59"/>
      <c r="BU590" s="59"/>
      <c r="BV590" s="59"/>
      <c r="BW590" s="59"/>
      <c r="BX590" s="59"/>
      <c r="BY590" s="59"/>
      <c r="BZ590" s="59"/>
      <c r="CA590" s="59"/>
      <c r="CB590" s="59"/>
      <c r="CC590" s="59"/>
      <c r="CD590" s="59"/>
      <c r="CE590" s="59"/>
      <c r="CF590" s="59"/>
      <c r="CG590" s="59"/>
      <c r="CH590" s="59"/>
      <c r="CI590" s="59"/>
      <c r="CJ590" s="59"/>
      <c r="CK590" s="59"/>
      <c r="CL590" s="59"/>
      <c r="CM590" s="59"/>
      <c r="CN590" s="59"/>
      <c r="CO590" s="59"/>
      <c r="CP590" s="59"/>
      <c r="CQ590" s="59"/>
    </row>
    <row r="591" spans="1:95" s="2" customFormat="1" ht="24" x14ac:dyDescent="0.2">
      <c r="A591" s="26" t="s">
        <v>141</v>
      </c>
      <c r="B591" s="23" t="s">
        <v>55</v>
      </c>
      <c r="C591" s="27" t="s">
        <v>13</v>
      </c>
      <c r="D591" s="27" t="s">
        <v>14</v>
      </c>
      <c r="E591" s="27" t="s">
        <v>298</v>
      </c>
      <c r="F591" s="27" t="s">
        <v>107</v>
      </c>
      <c r="G591" s="95">
        <f>G592</f>
        <v>3796.2</v>
      </c>
      <c r="H591" s="59"/>
      <c r="I591" s="59"/>
      <c r="J591" s="59"/>
      <c r="K591" s="59"/>
      <c r="L591" s="59"/>
      <c r="M591" s="59"/>
      <c r="N591" s="59"/>
      <c r="O591" s="59"/>
      <c r="P591" s="59"/>
      <c r="Q591" s="59"/>
      <c r="R591" s="59"/>
      <c r="S591" s="59"/>
      <c r="T591" s="59"/>
      <c r="U591" s="59"/>
      <c r="V591" s="59"/>
      <c r="W591" s="59"/>
      <c r="X591" s="59"/>
      <c r="Y591" s="59"/>
      <c r="Z591" s="59"/>
      <c r="AA591" s="59"/>
      <c r="AB591" s="59"/>
      <c r="AC591" s="59"/>
      <c r="AD591" s="59"/>
      <c r="AE591" s="59"/>
      <c r="AF591" s="59"/>
      <c r="AG591" s="59"/>
      <c r="AH591" s="59"/>
      <c r="AI591" s="59"/>
      <c r="AJ591" s="59"/>
      <c r="AK591" s="59"/>
      <c r="AL591" s="59"/>
      <c r="AM591" s="59"/>
      <c r="AN591" s="59"/>
      <c r="AO591" s="59"/>
      <c r="AP591" s="59"/>
      <c r="AQ591" s="59"/>
      <c r="AR591" s="59"/>
      <c r="AS591" s="59"/>
      <c r="AT591" s="59"/>
      <c r="AU591" s="59"/>
      <c r="AV591" s="59"/>
      <c r="AW591" s="59"/>
      <c r="AX591" s="59"/>
      <c r="AY591" s="59"/>
      <c r="AZ591" s="59"/>
      <c r="BA591" s="59"/>
      <c r="BB591" s="59"/>
      <c r="BC591" s="59"/>
      <c r="BD591" s="59"/>
      <c r="BE591" s="59"/>
      <c r="BF591" s="59"/>
      <c r="BG591" s="59"/>
      <c r="BH591" s="59"/>
      <c r="BI591" s="59"/>
      <c r="BJ591" s="59"/>
      <c r="BK591" s="59"/>
      <c r="BL591" s="59"/>
      <c r="BM591" s="59"/>
      <c r="BN591" s="59"/>
      <c r="BO591" s="59"/>
      <c r="BP591" s="59"/>
      <c r="BQ591" s="59"/>
      <c r="BR591" s="59"/>
      <c r="BS591" s="59"/>
      <c r="BT591" s="59"/>
      <c r="BU591" s="59"/>
      <c r="BV591" s="59"/>
      <c r="BW591" s="59"/>
      <c r="BX591" s="59"/>
      <c r="BY591" s="59"/>
      <c r="BZ591" s="59"/>
      <c r="CA591" s="59"/>
      <c r="CB591" s="59"/>
      <c r="CC591" s="59"/>
      <c r="CD591" s="59"/>
      <c r="CE591" s="59"/>
      <c r="CF591" s="59"/>
      <c r="CG591" s="59"/>
      <c r="CH591" s="59"/>
      <c r="CI591" s="59"/>
      <c r="CJ591" s="59"/>
      <c r="CK591" s="59"/>
      <c r="CL591" s="59"/>
      <c r="CM591" s="59"/>
      <c r="CN591" s="59"/>
      <c r="CO591" s="59"/>
      <c r="CP591" s="59"/>
      <c r="CQ591" s="59"/>
    </row>
    <row r="592" spans="1:95" s="2" customFormat="1" ht="15.75" customHeight="1" x14ac:dyDescent="0.2">
      <c r="A592" s="24" t="s">
        <v>355</v>
      </c>
      <c r="B592" s="23" t="s">
        <v>55</v>
      </c>
      <c r="C592" s="27" t="s">
        <v>13</v>
      </c>
      <c r="D592" s="27" t="s">
        <v>14</v>
      </c>
      <c r="E592" s="27" t="s">
        <v>298</v>
      </c>
      <c r="F592" s="27" t="s">
        <v>356</v>
      </c>
      <c r="G592" s="95">
        <v>3796.2</v>
      </c>
      <c r="H592" s="59"/>
      <c r="I592" s="59"/>
      <c r="J592" s="59"/>
      <c r="K592" s="59"/>
      <c r="L592" s="59"/>
      <c r="M592" s="59"/>
      <c r="N592" s="59"/>
      <c r="O592" s="59"/>
      <c r="P592" s="59"/>
      <c r="Q592" s="59"/>
      <c r="R592" s="59"/>
      <c r="S592" s="59"/>
      <c r="T592" s="59"/>
      <c r="U592" s="59"/>
      <c r="V592" s="59"/>
      <c r="W592" s="59"/>
      <c r="X592" s="59"/>
      <c r="Y592" s="59"/>
      <c r="Z592" s="59"/>
      <c r="AA592" s="59"/>
      <c r="AB592" s="59"/>
      <c r="AC592" s="59"/>
      <c r="AD592" s="59"/>
      <c r="AE592" s="59"/>
      <c r="AF592" s="59"/>
      <c r="AG592" s="59"/>
      <c r="AH592" s="59"/>
      <c r="AI592" s="59"/>
      <c r="AJ592" s="59"/>
      <c r="AK592" s="59"/>
      <c r="AL592" s="59"/>
      <c r="AM592" s="59"/>
      <c r="AN592" s="59"/>
      <c r="AO592" s="59"/>
      <c r="AP592" s="59"/>
      <c r="AQ592" s="59"/>
      <c r="AR592" s="59"/>
      <c r="AS592" s="59"/>
      <c r="AT592" s="59"/>
      <c r="AU592" s="59"/>
      <c r="AV592" s="59"/>
      <c r="AW592" s="59"/>
      <c r="AX592" s="59"/>
      <c r="AY592" s="59"/>
      <c r="AZ592" s="59"/>
      <c r="BA592" s="59"/>
      <c r="BB592" s="59"/>
      <c r="BC592" s="59"/>
      <c r="BD592" s="59"/>
      <c r="BE592" s="59"/>
      <c r="BF592" s="59"/>
      <c r="BG592" s="59"/>
      <c r="BH592" s="59"/>
      <c r="BI592" s="59"/>
      <c r="BJ592" s="59"/>
      <c r="BK592" s="59"/>
      <c r="BL592" s="59"/>
      <c r="BM592" s="59"/>
      <c r="BN592" s="59"/>
      <c r="BO592" s="59"/>
      <c r="BP592" s="59"/>
      <c r="BQ592" s="59"/>
      <c r="BR592" s="59"/>
      <c r="BS592" s="59"/>
      <c r="BT592" s="59"/>
      <c r="BU592" s="59"/>
      <c r="BV592" s="59"/>
      <c r="BW592" s="59"/>
      <c r="BX592" s="59"/>
      <c r="BY592" s="59"/>
      <c r="BZ592" s="59"/>
      <c r="CA592" s="59"/>
      <c r="CB592" s="59"/>
      <c r="CC592" s="59"/>
      <c r="CD592" s="59"/>
      <c r="CE592" s="59"/>
      <c r="CF592" s="59"/>
      <c r="CG592" s="59"/>
      <c r="CH592" s="59"/>
      <c r="CI592" s="59"/>
      <c r="CJ592" s="59"/>
      <c r="CK592" s="59"/>
      <c r="CL592" s="59"/>
      <c r="CM592" s="59"/>
      <c r="CN592" s="59"/>
      <c r="CO592" s="59"/>
      <c r="CP592" s="59"/>
      <c r="CQ592" s="59"/>
    </row>
    <row r="593" spans="1:95" s="2" customFormat="1" ht="24" x14ac:dyDescent="0.2">
      <c r="A593" s="24" t="s">
        <v>144</v>
      </c>
      <c r="B593" s="78" t="s">
        <v>55</v>
      </c>
      <c r="C593" s="80" t="s">
        <v>13</v>
      </c>
      <c r="D593" s="80" t="s">
        <v>14</v>
      </c>
      <c r="E593" s="80" t="s">
        <v>299</v>
      </c>
      <c r="F593" s="80"/>
      <c r="G593" s="95">
        <f>G594</f>
        <v>893.2</v>
      </c>
      <c r="H593" s="59"/>
      <c r="I593" s="59"/>
      <c r="J593" s="59"/>
      <c r="K593" s="59"/>
      <c r="L593" s="59"/>
      <c r="M593" s="59"/>
      <c r="N593" s="59"/>
      <c r="O593" s="59"/>
      <c r="P593" s="59"/>
      <c r="Q593" s="59"/>
      <c r="R593" s="59"/>
      <c r="S593" s="59"/>
      <c r="T593" s="59"/>
      <c r="U593" s="59"/>
      <c r="V593" s="59"/>
      <c r="W593" s="59"/>
      <c r="X593" s="59"/>
      <c r="Y593" s="59"/>
      <c r="Z593" s="59"/>
      <c r="AA593" s="59"/>
      <c r="AB593" s="59"/>
      <c r="AC593" s="59"/>
      <c r="AD593" s="59"/>
      <c r="AE593" s="59"/>
      <c r="AF593" s="59"/>
      <c r="AG593" s="59"/>
      <c r="AH593" s="59"/>
      <c r="AI593" s="59"/>
      <c r="AJ593" s="59"/>
      <c r="AK593" s="59"/>
      <c r="AL593" s="59"/>
      <c r="AM593" s="59"/>
      <c r="AN593" s="59"/>
      <c r="AO593" s="59"/>
      <c r="AP593" s="59"/>
      <c r="AQ593" s="59"/>
      <c r="AR593" s="59"/>
      <c r="AS593" s="59"/>
      <c r="AT593" s="59"/>
      <c r="AU593" s="59"/>
      <c r="AV593" s="59"/>
      <c r="AW593" s="59"/>
      <c r="AX593" s="59"/>
      <c r="AY593" s="59"/>
      <c r="AZ593" s="59"/>
      <c r="BA593" s="59"/>
      <c r="BB593" s="59"/>
      <c r="BC593" s="59"/>
      <c r="BD593" s="59"/>
      <c r="BE593" s="59"/>
      <c r="BF593" s="59"/>
      <c r="BG593" s="59"/>
      <c r="BH593" s="59"/>
      <c r="BI593" s="59"/>
      <c r="BJ593" s="59"/>
      <c r="BK593" s="59"/>
      <c r="BL593" s="59"/>
      <c r="BM593" s="59"/>
      <c r="BN593" s="59"/>
      <c r="BO593" s="59"/>
      <c r="BP593" s="59"/>
      <c r="BQ593" s="59"/>
      <c r="BR593" s="59"/>
      <c r="BS593" s="59"/>
      <c r="BT593" s="59"/>
      <c r="BU593" s="59"/>
      <c r="BV593" s="59"/>
      <c r="BW593" s="59"/>
      <c r="BX593" s="59"/>
      <c r="BY593" s="59"/>
      <c r="BZ593" s="59"/>
      <c r="CA593" s="59"/>
      <c r="CB593" s="59"/>
      <c r="CC593" s="59"/>
      <c r="CD593" s="59"/>
      <c r="CE593" s="59"/>
      <c r="CF593" s="59"/>
      <c r="CG593" s="59"/>
      <c r="CH593" s="59"/>
      <c r="CI593" s="59"/>
      <c r="CJ593" s="59"/>
      <c r="CK593" s="59"/>
      <c r="CL593" s="59"/>
      <c r="CM593" s="59"/>
      <c r="CN593" s="59"/>
      <c r="CO593" s="59"/>
      <c r="CP593" s="59"/>
      <c r="CQ593" s="59"/>
    </row>
    <row r="594" spans="1:95" s="2" customFormat="1" ht="24" x14ac:dyDescent="0.2">
      <c r="A594" s="26" t="s">
        <v>141</v>
      </c>
      <c r="B594" s="78" t="s">
        <v>55</v>
      </c>
      <c r="C594" s="80" t="s">
        <v>13</v>
      </c>
      <c r="D594" s="80" t="s">
        <v>14</v>
      </c>
      <c r="E594" s="80" t="s">
        <v>299</v>
      </c>
      <c r="F594" s="78" t="s">
        <v>107</v>
      </c>
      <c r="G594" s="95">
        <f>G595</f>
        <v>893.2</v>
      </c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  <c r="S594" s="59"/>
      <c r="T594" s="59"/>
      <c r="U594" s="59"/>
      <c r="V594" s="59"/>
      <c r="W594" s="59"/>
      <c r="X594" s="59"/>
      <c r="Y594" s="59"/>
      <c r="Z594" s="59"/>
      <c r="AA594" s="59"/>
      <c r="AB594" s="59"/>
      <c r="AC594" s="59"/>
      <c r="AD594" s="59"/>
      <c r="AE594" s="59"/>
      <c r="AF594" s="59"/>
      <c r="AG594" s="59"/>
      <c r="AH594" s="59"/>
      <c r="AI594" s="59"/>
      <c r="AJ594" s="59"/>
      <c r="AK594" s="59"/>
      <c r="AL594" s="59"/>
      <c r="AM594" s="59"/>
      <c r="AN594" s="59"/>
      <c r="AO594" s="59"/>
      <c r="AP594" s="59"/>
      <c r="AQ594" s="59"/>
      <c r="AR594" s="59"/>
      <c r="AS594" s="59"/>
      <c r="AT594" s="59"/>
      <c r="AU594" s="59"/>
      <c r="AV594" s="59"/>
      <c r="AW594" s="59"/>
      <c r="AX594" s="59"/>
      <c r="AY594" s="59"/>
      <c r="AZ594" s="59"/>
      <c r="BA594" s="59"/>
      <c r="BB594" s="59"/>
      <c r="BC594" s="59"/>
      <c r="BD594" s="59"/>
      <c r="BE594" s="59"/>
      <c r="BF594" s="59"/>
      <c r="BG594" s="59"/>
      <c r="BH594" s="59"/>
      <c r="BI594" s="59"/>
      <c r="BJ594" s="59"/>
      <c r="BK594" s="59"/>
      <c r="BL594" s="59"/>
      <c r="BM594" s="59"/>
      <c r="BN594" s="59"/>
      <c r="BO594" s="59"/>
      <c r="BP594" s="59"/>
      <c r="BQ594" s="59"/>
      <c r="BR594" s="59"/>
      <c r="BS594" s="59"/>
      <c r="BT594" s="59"/>
      <c r="BU594" s="59"/>
      <c r="BV594" s="59"/>
      <c r="BW594" s="59"/>
      <c r="BX594" s="59"/>
      <c r="BY594" s="59"/>
      <c r="BZ594" s="59"/>
      <c r="CA594" s="59"/>
      <c r="CB594" s="59"/>
      <c r="CC594" s="59"/>
      <c r="CD594" s="59"/>
      <c r="CE594" s="59"/>
      <c r="CF594" s="59"/>
      <c r="CG594" s="59"/>
      <c r="CH594" s="59"/>
      <c r="CI594" s="59"/>
      <c r="CJ594" s="59"/>
      <c r="CK594" s="59"/>
      <c r="CL594" s="59"/>
      <c r="CM594" s="59"/>
      <c r="CN594" s="59"/>
      <c r="CO594" s="59"/>
      <c r="CP594" s="59"/>
      <c r="CQ594" s="59"/>
    </row>
    <row r="595" spans="1:95" s="2" customFormat="1" ht="15" customHeight="1" x14ac:dyDescent="0.2">
      <c r="A595" s="24" t="s">
        <v>355</v>
      </c>
      <c r="B595" s="78" t="s">
        <v>55</v>
      </c>
      <c r="C595" s="80" t="s">
        <v>13</v>
      </c>
      <c r="D595" s="80" t="s">
        <v>14</v>
      </c>
      <c r="E595" s="80" t="s">
        <v>299</v>
      </c>
      <c r="F595" s="78" t="s">
        <v>356</v>
      </c>
      <c r="G595" s="95">
        <v>893.2</v>
      </c>
      <c r="H595" s="59"/>
      <c r="I595" s="59"/>
      <c r="J595" s="59"/>
      <c r="K595" s="59"/>
      <c r="L595" s="59"/>
      <c r="M595" s="59"/>
      <c r="N595" s="59"/>
      <c r="O595" s="59"/>
      <c r="P595" s="59"/>
      <c r="Q595" s="59"/>
      <c r="R595" s="59"/>
      <c r="S595" s="59"/>
      <c r="T595" s="59"/>
      <c r="U595" s="59"/>
      <c r="V595" s="59"/>
      <c r="W595" s="59"/>
      <c r="X595" s="59"/>
      <c r="Y595" s="59"/>
      <c r="Z595" s="59"/>
      <c r="AA595" s="59"/>
      <c r="AB595" s="59"/>
      <c r="AC595" s="59"/>
      <c r="AD595" s="59"/>
      <c r="AE595" s="59"/>
      <c r="AF595" s="59"/>
      <c r="AG595" s="59"/>
      <c r="AH595" s="59"/>
      <c r="AI595" s="59"/>
      <c r="AJ595" s="59"/>
      <c r="AK595" s="59"/>
      <c r="AL595" s="59"/>
      <c r="AM595" s="59"/>
      <c r="AN595" s="59"/>
      <c r="AO595" s="59"/>
      <c r="AP595" s="59"/>
      <c r="AQ595" s="59"/>
      <c r="AR595" s="59"/>
      <c r="AS595" s="59"/>
      <c r="AT595" s="59"/>
      <c r="AU595" s="59"/>
      <c r="AV595" s="59"/>
      <c r="AW595" s="59"/>
      <c r="AX595" s="59"/>
      <c r="AY595" s="59"/>
      <c r="AZ595" s="59"/>
      <c r="BA595" s="59"/>
      <c r="BB595" s="59"/>
      <c r="BC595" s="59"/>
      <c r="BD595" s="59"/>
      <c r="BE595" s="59"/>
      <c r="BF595" s="59"/>
      <c r="BG595" s="59"/>
      <c r="BH595" s="59"/>
      <c r="BI595" s="59"/>
      <c r="BJ595" s="59"/>
      <c r="BK595" s="59"/>
      <c r="BL595" s="59"/>
      <c r="BM595" s="59"/>
      <c r="BN595" s="59"/>
      <c r="BO595" s="59"/>
      <c r="BP595" s="59"/>
      <c r="BQ595" s="59"/>
      <c r="BR595" s="59"/>
      <c r="BS595" s="59"/>
      <c r="BT595" s="59"/>
      <c r="BU595" s="59"/>
      <c r="BV595" s="59"/>
      <c r="BW595" s="59"/>
      <c r="BX595" s="59"/>
      <c r="BY595" s="59"/>
      <c r="BZ595" s="59"/>
      <c r="CA595" s="59"/>
      <c r="CB595" s="59"/>
      <c r="CC595" s="59"/>
      <c r="CD595" s="59"/>
      <c r="CE595" s="59"/>
      <c r="CF595" s="59"/>
      <c r="CG595" s="59"/>
      <c r="CH595" s="59"/>
      <c r="CI595" s="59"/>
      <c r="CJ595" s="59"/>
      <c r="CK595" s="59"/>
      <c r="CL595" s="59"/>
      <c r="CM595" s="59"/>
      <c r="CN595" s="59"/>
      <c r="CO595" s="59"/>
      <c r="CP595" s="59"/>
      <c r="CQ595" s="59"/>
    </row>
    <row r="596" spans="1:95" s="2" customFormat="1" ht="15" customHeight="1" x14ac:dyDescent="0.2">
      <c r="A596" s="26" t="s">
        <v>145</v>
      </c>
      <c r="B596" s="78" t="s">
        <v>55</v>
      </c>
      <c r="C596" s="80" t="s">
        <v>13</v>
      </c>
      <c r="D596" s="80" t="s">
        <v>14</v>
      </c>
      <c r="E596" s="109" t="s">
        <v>351</v>
      </c>
      <c r="F596" s="80"/>
      <c r="G596" s="95">
        <f>G597</f>
        <v>86</v>
      </c>
      <c r="H596" s="59"/>
      <c r="I596" s="59"/>
      <c r="J596" s="59"/>
      <c r="K596" s="59"/>
      <c r="L596" s="59"/>
      <c r="M596" s="59"/>
      <c r="N596" s="59"/>
      <c r="O596" s="59"/>
      <c r="P596" s="59"/>
      <c r="Q596" s="59"/>
      <c r="R596" s="59"/>
      <c r="S596" s="59"/>
      <c r="T596" s="59"/>
      <c r="U596" s="59"/>
      <c r="V596" s="59"/>
      <c r="W596" s="59"/>
      <c r="X596" s="59"/>
      <c r="Y596" s="59"/>
      <c r="Z596" s="59"/>
      <c r="AA596" s="59"/>
      <c r="AB596" s="59"/>
      <c r="AC596" s="59"/>
      <c r="AD596" s="59"/>
      <c r="AE596" s="59"/>
      <c r="AF596" s="59"/>
      <c r="AG596" s="59"/>
      <c r="AH596" s="59"/>
      <c r="AI596" s="59"/>
      <c r="AJ596" s="59"/>
      <c r="AK596" s="59"/>
      <c r="AL596" s="59"/>
      <c r="AM596" s="59"/>
      <c r="AN596" s="59"/>
      <c r="AO596" s="59"/>
      <c r="AP596" s="59"/>
      <c r="AQ596" s="59"/>
      <c r="AR596" s="59"/>
      <c r="AS596" s="59"/>
      <c r="AT596" s="59"/>
      <c r="AU596" s="59"/>
      <c r="AV596" s="59"/>
      <c r="AW596" s="59"/>
      <c r="AX596" s="59"/>
      <c r="AY596" s="59"/>
      <c r="AZ596" s="59"/>
      <c r="BA596" s="59"/>
      <c r="BB596" s="59"/>
      <c r="BC596" s="59"/>
      <c r="BD596" s="59"/>
      <c r="BE596" s="59"/>
      <c r="BF596" s="59"/>
      <c r="BG596" s="59"/>
      <c r="BH596" s="59"/>
      <c r="BI596" s="59"/>
      <c r="BJ596" s="59"/>
      <c r="BK596" s="59"/>
      <c r="BL596" s="59"/>
      <c r="BM596" s="59"/>
      <c r="BN596" s="59"/>
      <c r="BO596" s="59"/>
      <c r="BP596" s="59"/>
      <c r="BQ596" s="59"/>
      <c r="BR596" s="59"/>
      <c r="BS596" s="59"/>
      <c r="BT596" s="59"/>
      <c r="BU596" s="59"/>
      <c r="BV596" s="59"/>
      <c r="BW596" s="59"/>
      <c r="BX596" s="59"/>
      <c r="BY596" s="59"/>
      <c r="BZ596" s="59"/>
      <c r="CA596" s="59"/>
      <c r="CB596" s="59"/>
      <c r="CC596" s="59"/>
      <c r="CD596" s="59"/>
      <c r="CE596" s="59"/>
      <c r="CF596" s="59"/>
      <c r="CG596" s="59"/>
      <c r="CH596" s="59"/>
      <c r="CI596" s="59"/>
      <c r="CJ596" s="59"/>
      <c r="CK596" s="59"/>
      <c r="CL596" s="59"/>
      <c r="CM596" s="59"/>
      <c r="CN596" s="59"/>
      <c r="CO596" s="59"/>
      <c r="CP596" s="59"/>
      <c r="CQ596" s="59"/>
    </row>
    <row r="597" spans="1:95" s="2" customFormat="1" ht="24" x14ac:dyDescent="0.2">
      <c r="A597" s="26" t="s">
        <v>141</v>
      </c>
      <c r="B597" s="78" t="s">
        <v>55</v>
      </c>
      <c r="C597" s="80" t="s">
        <v>13</v>
      </c>
      <c r="D597" s="80" t="s">
        <v>14</v>
      </c>
      <c r="E597" s="109" t="s">
        <v>351</v>
      </c>
      <c r="F597" s="78" t="s">
        <v>107</v>
      </c>
      <c r="G597" s="95">
        <f>G598</f>
        <v>86</v>
      </c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59"/>
      <c r="AB597" s="59"/>
      <c r="AC597" s="59"/>
      <c r="AD597" s="59"/>
      <c r="AE597" s="59"/>
      <c r="AF597" s="59"/>
      <c r="AG597" s="59"/>
      <c r="AH597" s="59"/>
      <c r="AI597" s="59"/>
      <c r="AJ597" s="59"/>
      <c r="AK597" s="59"/>
      <c r="AL597" s="59"/>
      <c r="AM597" s="59"/>
      <c r="AN597" s="59"/>
      <c r="AO597" s="59"/>
      <c r="AP597" s="59"/>
      <c r="AQ597" s="59"/>
      <c r="AR597" s="59"/>
      <c r="AS597" s="59"/>
      <c r="AT597" s="59"/>
      <c r="AU597" s="59"/>
      <c r="AV597" s="59"/>
      <c r="AW597" s="59"/>
      <c r="AX597" s="59"/>
      <c r="AY597" s="59"/>
      <c r="AZ597" s="59"/>
      <c r="BA597" s="59"/>
      <c r="BB597" s="59"/>
      <c r="BC597" s="59"/>
      <c r="BD597" s="59"/>
      <c r="BE597" s="59"/>
      <c r="BF597" s="59"/>
      <c r="BG597" s="59"/>
      <c r="BH597" s="59"/>
      <c r="BI597" s="59"/>
      <c r="BJ597" s="59"/>
      <c r="BK597" s="59"/>
      <c r="BL597" s="59"/>
      <c r="BM597" s="59"/>
      <c r="BN597" s="59"/>
      <c r="BO597" s="59"/>
      <c r="BP597" s="59"/>
      <c r="BQ597" s="59"/>
      <c r="BR597" s="59"/>
      <c r="BS597" s="59"/>
      <c r="BT597" s="59"/>
      <c r="BU597" s="59"/>
      <c r="BV597" s="59"/>
      <c r="BW597" s="59"/>
      <c r="BX597" s="59"/>
      <c r="BY597" s="59"/>
      <c r="BZ597" s="59"/>
      <c r="CA597" s="59"/>
      <c r="CB597" s="59"/>
      <c r="CC597" s="59"/>
      <c r="CD597" s="59"/>
      <c r="CE597" s="59"/>
      <c r="CF597" s="59"/>
      <c r="CG597" s="59"/>
      <c r="CH597" s="59"/>
      <c r="CI597" s="59"/>
      <c r="CJ597" s="59"/>
      <c r="CK597" s="59"/>
      <c r="CL597" s="59"/>
      <c r="CM597" s="59"/>
      <c r="CN597" s="59"/>
      <c r="CO597" s="59"/>
      <c r="CP597" s="59"/>
      <c r="CQ597" s="59"/>
    </row>
    <row r="598" spans="1:95" s="2" customFormat="1" ht="13.5" customHeight="1" x14ac:dyDescent="0.2">
      <c r="A598" s="24" t="s">
        <v>355</v>
      </c>
      <c r="B598" s="78" t="s">
        <v>55</v>
      </c>
      <c r="C598" s="80" t="s">
        <v>13</v>
      </c>
      <c r="D598" s="80" t="s">
        <v>14</v>
      </c>
      <c r="E598" s="109" t="s">
        <v>351</v>
      </c>
      <c r="F598" s="78" t="s">
        <v>356</v>
      </c>
      <c r="G598" s="95">
        <v>86</v>
      </c>
      <c r="H598" s="59"/>
      <c r="I598" s="59"/>
      <c r="J598" s="59"/>
      <c r="K598" s="59"/>
      <c r="L598" s="59"/>
      <c r="M598" s="59"/>
      <c r="N598" s="59"/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59"/>
      <c r="AB598" s="59"/>
      <c r="AC598" s="59"/>
      <c r="AD598" s="59"/>
      <c r="AE598" s="59"/>
      <c r="AF598" s="59"/>
      <c r="AG598" s="59"/>
      <c r="AH598" s="59"/>
      <c r="AI598" s="59"/>
      <c r="AJ598" s="59"/>
      <c r="AK598" s="59"/>
      <c r="AL598" s="59"/>
      <c r="AM598" s="59"/>
      <c r="AN598" s="59"/>
      <c r="AO598" s="59"/>
      <c r="AP598" s="59"/>
      <c r="AQ598" s="59"/>
      <c r="AR598" s="59"/>
      <c r="AS598" s="59"/>
      <c r="AT598" s="59"/>
      <c r="AU598" s="59"/>
      <c r="AV598" s="59"/>
      <c r="AW598" s="59"/>
      <c r="AX598" s="59"/>
      <c r="AY598" s="59"/>
      <c r="AZ598" s="59"/>
      <c r="BA598" s="59"/>
      <c r="BB598" s="59"/>
      <c r="BC598" s="59"/>
      <c r="BD598" s="59"/>
      <c r="BE598" s="59"/>
      <c r="BF598" s="59"/>
      <c r="BG598" s="59"/>
      <c r="BH598" s="59"/>
      <c r="BI598" s="59"/>
      <c r="BJ598" s="59"/>
      <c r="BK598" s="59"/>
      <c r="BL598" s="59"/>
      <c r="BM598" s="59"/>
      <c r="BN598" s="59"/>
      <c r="BO598" s="59"/>
      <c r="BP598" s="59"/>
      <c r="BQ598" s="59"/>
      <c r="BR598" s="59"/>
      <c r="BS598" s="59"/>
      <c r="BT598" s="59"/>
      <c r="BU598" s="59"/>
      <c r="BV598" s="59"/>
      <c r="BW598" s="59"/>
      <c r="BX598" s="59"/>
      <c r="BY598" s="59"/>
      <c r="BZ598" s="59"/>
      <c r="CA598" s="59"/>
      <c r="CB598" s="59"/>
      <c r="CC598" s="59"/>
      <c r="CD598" s="59"/>
      <c r="CE598" s="59"/>
      <c r="CF598" s="59"/>
      <c r="CG598" s="59"/>
      <c r="CH598" s="59"/>
      <c r="CI598" s="59"/>
      <c r="CJ598" s="59"/>
      <c r="CK598" s="59"/>
      <c r="CL598" s="59"/>
      <c r="CM598" s="59"/>
      <c r="CN598" s="59"/>
      <c r="CO598" s="59"/>
      <c r="CP598" s="59"/>
      <c r="CQ598" s="59"/>
    </row>
    <row r="599" spans="1:95" s="2" customFormat="1" ht="24" hidden="1" x14ac:dyDescent="0.2">
      <c r="A599" s="91" t="s">
        <v>418</v>
      </c>
      <c r="B599" s="23" t="s">
        <v>55</v>
      </c>
      <c r="C599" s="27" t="s">
        <v>13</v>
      </c>
      <c r="D599" s="27" t="s">
        <v>14</v>
      </c>
      <c r="E599" s="23" t="s">
        <v>300</v>
      </c>
      <c r="F599" s="27"/>
      <c r="G599" s="95">
        <f>G600</f>
        <v>0</v>
      </c>
      <c r="H599" s="59"/>
      <c r="I599" s="59"/>
      <c r="J599" s="59"/>
      <c r="K599" s="59"/>
      <c r="L599" s="59"/>
      <c r="M599" s="59"/>
      <c r="N599" s="59"/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59"/>
      <c r="AB599" s="59"/>
      <c r="AC599" s="59"/>
      <c r="AD599" s="59"/>
      <c r="AE599" s="59"/>
      <c r="AF599" s="59"/>
      <c r="AG599" s="59"/>
      <c r="AH599" s="59"/>
      <c r="AI599" s="59"/>
      <c r="AJ599" s="59"/>
      <c r="AK599" s="59"/>
      <c r="AL599" s="59"/>
      <c r="AM599" s="59"/>
      <c r="AN599" s="59"/>
      <c r="AO599" s="59"/>
      <c r="AP599" s="59"/>
      <c r="AQ599" s="59"/>
      <c r="AR599" s="59"/>
      <c r="AS599" s="59"/>
      <c r="AT599" s="59"/>
      <c r="AU599" s="59"/>
      <c r="AV599" s="59"/>
      <c r="AW599" s="59"/>
      <c r="AX599" s="59"/>
      <c r="AY599" s="59"/>
      <c r="AZ599" s="59"/>
      <c r="BA599" s="59"/>
      <c r="BB599" s="59"/>
      <c r="BC599" s="59"/>
      <c r="BD599" s="59"/>
      <c r="BE599" s="59"/>
      <c r="BF599" s="59"/>
      <c r="BG599" s="59"/>
      <c r="BH599" s="59"/>
      <c r="BI599" s="59"/>
      <c r="BJ599" s="59"/>
      <c r="BK599" s="59"/>
      <c r="BL599" s="59"/>
      <c r="BM599" s="59"/>
      <c r="BN599" s="59"/>
      <c r="BO599" s="59"/>
      <c r="BP599" s="59"/>
      <c r="BQ599" s="59"/>
      <c r="BR599" s="59"/>
      <c r="BS599" s="59"/>
      <c r="BT599" s="59"/>
      <c r="BU599" s="59"/>
      <c r="BV599" s="59"/>
      <c r="BW599" s="59"/>
      <c r="BX599" s="59"/>
      <c r="BY599" s="59"/>
      <c r="BZ599" s="59"/>
      <c r="CA599" s="59"/>
      <c r="CB599" s="59"/>
      <c r="CC599" s="59"/>
      <c r="CD599" s="59"/>
      <c r="CE599" s="59"/>
      <c r="CF599" s="59"/>
      <c r="CG599" s="59"/>
      <c r="CH599" s="59"/>
      <c r="CI599" s="59"/>
      <c r="CJ599" s="59"/>
      <c r="CK599" s="59"/>
      <c r="CL599" s="59"/>
      <c r="CM599" s="59"/>
      <c r="CN599" s="59"/>
      <c r="CO599" s="59"/>
      <c r="CP599" s="59"/>
      <c r="CQ599" s="59"/>
    </row>
    <row r="600" spans="1:95" s="2" customFormat="1" ht="24" hidden="1" x14ac:dyDescent="0.2">
      <c r="A600" s="91" t="s">
        <v>122</v>
      </c>
      <c r="B600" s="23" t="s">
        <v>55</v>
      </c>
      <c r="C600" s="27" t="s">
        <v>13</v>
      </c>
      <c r="D600" s="27" t="s">
        <v>14</v>
      </c>
      <c r="E600" s="23" t="s">
        <v>301</v>
      </c>
      <c r="F600" s="27"/>
      <c r="G600" s="95">
        <f>G601+G604</f>
        <v>0</v>
      </c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  <c r="S600" s="59"/>
      <c r="T600" s="59"/>
      <c r="U600" s="59"/>
      <c r="V600" s="59"/>
      <c r="W600" s="59"/>
      <c r="X600" s="59"/>
      <c r="Y600" s="59"/>
      <c r="Z600" s="59"/>
      <c r="AA600" s="59"/>
      <c r="AB600" s="59"/>
      <c r="AC600" s="59"/>
      <c r="AD600" s="59"/>
      <c r="AE600" s="59"/>
      <c r="AF600" s="59"/>
      <c r="AG600" s="59"/>
      <c r="AH600" s="59"/>
      <c r="AI600" s="59"/>
      <c r="AJ600" s="59"/>
      <c r="AK600" s="59"/>
      <c r="AL600" s="59"/>
      <c r="AM600" s="59"/>
      <c r="AN600" s="59"/>
      <c r="AO600" s="59"/>
      <c r="AP600" s="59"/>
      <c r="AQ600" s="59"/>
      <c r="AR600" s="59"/>
      <c r="AS600" s="59"/>
      <c r="AT600" s="59"/>
      <c r="AU600" s="59"/>
      <c r="AV600" s="59"/>
      <c r="AW600" s="59"/>
      <c r="AX600" s="59"/>
      <c r="AY600" s="59"/>
      <c r="AZ600" s="59"/>
      <c r="BA600" s="59"/>
      <c r="BB600" s="59"/>
      <c r="BC600" s="59"/>
      <c r="BD600" s="59"/>
      <c r="BE600" s="59"/>
      <c r="BF600" s="59"/>
      <c r="BG600" s="59"/>
      <c r="BH600" s="59"/>
      <c r="BI600" s="59"/>
      <c r="BJ600" s="59"/>
      <c r="BK600" s="59"/>
      <c r="BL600" s="59"/>
      <c r="BM600" s="59"/>
      <c r="BN600" s="59"/>
      <c r="BO600" s="59"/>
      <c r="BP600" s="59"/>
      <c r="BQ600" s="59"/>
      <c r="BR600" s="59"/>
      <c r="BS600" s="59"/>
      <c r="BT600" s="59"/>
      <c r="BU600" s="59"/>
      <c r="BV600" s="59"/>
      <c r="BW600" s="59"/>
      <c r="BX600" s="59"/>
      <c r="BY600" s="59"/>
      <c r="BZ600" s="59"/>
      <c r="CA600" s="59"/>
      <c r="CB600" s="59"/>
      <c r="CC600" s="59"/>
      <c r="CD600" s="59"/>
      <c r="CE600" s="59"/>
      <c r="CF600" s="59"/>
      <c r="CG600" s="59"/>
      <c r="CH600" s="59"/>
      <c r="CI600" s="59"/>
      <c r="CJ600" s="59"/>
      <c r="CK600" s="59"/>
      <c r="CL600" s="59"/>
      <c r="CM600" s="59"/>
      <c r="CN600" s="59"/>
      <c r="CO600" s="59"/>
      <c r="CP600" s="59"/>
      <c r="CQ600" s="59"/>
    </row>
    <row r="601" spans="1:95" s="2" customFormat="1" ht="24" hidden="1" x14ac:dyDescent="0.2">
      <c r="A601" s="22" t="s">
        <v>321</v>
      </c>
      <c r="B601" s="23" t="s">
        <v>55</v>
      </c>
      <c r="C601" s="23" t="s">
        <v>13</v>
      </c>
      <c r="D601" s="23" t="s">
        <v>14</v>
      </c>
      <c r="E601" s="23" t="s">
        <v>302</v>
      </c>
      <c r="F601" s="23"/>
      <c r="G601" s="95">
        <f>G602</f>
        <v>0</v>
      </c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  <c r="S601" s="59"/>
      <c r="T601" s="59"/>
      <c r="U601" s="59"/>
      <c r="V601" s="59"/>
      <c r="W601" s="59"/>
      <c r="X601" s="59"/>
      <c r="Y601" s="59"/>
      <c r="Z601" s="59"/>
      <c r="AA601" s="59"/>
      <c r="AB601" s="59"/>
      <c r="AC601" s="59"/>
      <c r="AD601" s="59"/>
      <c r="AE601" s="59"/>
      <c r="AF601" s="59"/>
      <c r="AG601" s="59"/>
      <c r="AH601" s="59"/>
      <c r="AI601" s="59"/>
      <c r="AJ601" s="59"/>
      <c r="AK601" s="59"/>
      <c r="AL601" s="59"/>
      <c r="AM601" s="59"/>
      <c r="AN601" s="59"/>
      <c r="AO601" s="59"/>
      <c r="AP601" s="59"/>
      <c r="AQ601" s="59"/>
      <c r="AR601" s="59"/>
      <c r="AS601" s="59"/>
      <c r="AT601" s="59"/>
      <c r="AU601" s="59"/>
      <c r="AV601" s="59"/>
      <c r="AW601" s="59"/>
      <c r="AX601" s="59"/>
      <c r="AY601" s="59"/>
      <c r="AZ601" s="59"/>
      <c r="BA601" s="59"/>
      <c r="BB601" s="59"/>
      <c r="BC601" s="59"/>
      <c r="BD601" s="59"/>
      <c r="BE601" s="59"/>
      <c r="BF601" s="59"/>
      <c r="BG601" s="59"/>
      <c r="BH601" s="59"/>
      <c r="BI601" s="59"/>
      <c r="BJ601" s="59"/>
      <c r="BK601" s="59"/>
      <c r="BL601" s="59"/>
      <c r="BM601" s="59"/>
      <c r="BN601" s="59"/>
      <c r="BO601" s="59"/>
      <c r="BP601" s="59"/>
      <c r="BQ601" s="59"/>
      <c r="BR601" s="59"/>
      <c r="BS601" s="59"/>
      <c r="BT601" s="59"/>
      <c r="BU601" s="59"/>
      <c r="BV601" s="59"/>
      <c r="BW601" s="59"/>
      <c r="BX601" s="59"/>
      <c r="BY601" s="59"/>
      <c r="BZ601" s="59"/>
      <c r="CA601" s="59"/>
      <c r="CB601" s="59"/>
      <c r="CC601" s="59"/>
      <c r="CD601" s="59"/>
      <c r="CE601" s="59"/>
      <c r="CF601" s="59"/>
      <c r="CG601" s="59"/>
      <c r="CH601" s="59"/>
      <c r="CI601" s="59"/>
      <c r="CJ601" s="59"/>
      <c r="CK601" s="59"/>
      <c r="CL601" s="59"/>
      <c r="CM601" s="59"/>
      <c r="CN601" s="59"/>
      <c r="CO601" s="59"/>
      <c r="CP601" s="59"/>
      <c r="CQ601" s="59"/>
    </row>
    <row r="602" spans="1:95" s="2" customFormat="1" ht="12" hidden="1" x14ac:dyDescent="0.2">
      <c r="A602" s="22" t="s">
        <v>128</v>
      </c>
      <c r="B602" s="23" t="s">
        <v>55</v>
      </c>
      <c r="C602" s="23" t="s">
        <v>13</v>
      </c>
      <c r="D602" s="23" t="s">
        <v>14</v>
      </c>
      <c r="E602" s="23" t="s">
        <v>302</v>
      </c>
      <c r="F602" s="23" t="s">
        <v>118</v>
      </c>
      <c r="G602" s="95">
        <f>G603</f>
        <v>0</v>
      </c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  <c r="S602" s="59"/>
      <c r="T602" s="59"/>
      <c r="U602" s="59"/>
      <c r="V602" s="59"/>
      <c r="W602" s="59"/>
      <c r="X602" s="59"/>
      <c r="Y602" s="59"/>
      <c r="Z602" s="59"/>
      <c r="AA602" s="59"/>
      <c r="AB602" s="59"/>
      <c r="AC602" s="59"/>
      <c r="AD602" s="59"/>
      <c r="AE602" s="59"/>
      <c r="AF602" s="59"/>
      <c r="AG602" s="59"/>
      <c r="AH602" s="59"/>
      <c r="AI602" s="59"/>
      <c r="AJ602" s="59"/>
      <c r="AK602" s="59"/>
      <c r="AL602" s="59"/>
      <c r="AM602" s="59"/>
      <c r="AN602" s="59"/>
      <c r="AO602" s="59"/>
      <c r="AP602" s="59"/>
      <c r="AQ602" s="59"/>
      <c r="AR602" s="59"/>
      <c r="AS602" s="59"/>
      <c r="AT602" s="59"/>
      <c r="AU602" s="59"/>
      <c r="AV602" s="59"/>
      <c r="AW602" s="59"/>
      <c r="AX602" s="59"/>
      <c r="AY602" s="59"/>
      <c r="AZ602" s="59"/>
      <c r="BA602" s="59"/>
      <c r="BB602" s="59"/>
      <c r="BC602" s="59"/>
      <c r="BD602" s="59"/>
      <c r="BE602" s="59"/>
      <c r="BF602" s="59"/>
      <c r="BG602" s="59"/>
      <c r="BH602" s="59"/>
      <c r="BI602" s="59"/>
      <c r="BJ602" s="59"/>
      <c r="BK602" s="59"/>
      <c r="BL602" s="59"/>
      <c r="BM602" s="59"/>
      <c r="BN602" s="59"/>
      <c r="BO602" s="59"/>
      <c r="BP602" s="59"/>
      <c r="BQ602" s="59"/>
      <c r="BR602" s="59"/>
      <c r="BS602" s="59"/>
      <c r="BT602" s="59"/>
      <c r="BU602" s="59"/>
      <c r="BV602" s="59"/>
      <c r="BW602" s="59"/>
      <c r="BX602" s="59"/>
      <c r="BY602" s="59"/>
      <c r="BZ602" s="59"/>
      <c r="CA602" s="59"/>
      <c r="CB602" s="59"/>
      <c r="CC602" s="59"/>
      <c r="CD602" s="59"/>
      <c r="CE602" s="59"/>
      <c r="CF602" s="59"/>
      <c r="CG602" s="59"/>
      <c r="CH602" s="59"/>
      <c r="CI602" s="59"/>
      <c r="CJ602" s="59"/>
      <c r="CK602" s="59"/>
      <c r="CL602" s="59"/>
      <c r="CM602" s="59"/>
      <c r="CN602" s="59"/>
      <c r="CO602" s="59"/>
      <c r="CP602" s="59"/>
      <c r="CQ602" s="59"/>
    </row>
    <row r="603" spans="1:95" s="2" customFormat="1" ht="12" hidden="1" x14ac:dyDescent="0.2">
      <c r="A603" s="26" t="s">
        <v>121</v>
      </c>
      <c r="B603" s="23" t="s">
        <v>55</v>
      </c>
      <c r="C603" s="23" t="s">
        <v>13</v>
      </c>
      <c r="D603" s="23" t="s">
        <v>14</v>
      </c>
      <c r="E603" s="23" t="s">
        <v>302</v>
      </c>
      <c r="F603" s="23" t="s">
        <v>119</v>
      </c>
      <c r="G603" s="95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  <c r="S603" s="59"/>
      <c r="T603" s="59"/>
      <c r="U603" s="59"/>
      <c r="V603" s="59"/>
      <c r="W603" s="59"/>
      <c r="X603" s="59"/>
      <c r="Y603" s="59"/>
      <c r="Z603" s="59"/>
      <c r="AA603" s="59"/>
      <c r="AB603" s="59"/>
      <c r="AC603" s="59"/>
      <c r="AD603" s="59"/>
      <c r="AE603" s="59"/>
      <c r="AF603" s="59"/>
      <c r="AG603" s="59"/>
      <c r="AH603" s="59"/>
      <c r="AI603" s="59"/>
      <c r="AJ603" s="59"/>
      <c r="AK603" s="59"/>
      <c r="AL603" s="59"/>
      <c r="AM603" s="59"/>
      <c r="AN603" s="59"/>
      <c r="AO603" s="59"/>
      <c r="AP603" s="59"/>
      <c r="AQ603" s="59"/>
      <c r="AR603" s="59"/>
      <c r="AS603" s="59"/>
      <c r="AT603" s="59"/>
      <c r="AU603" s="59"/>
      <c r="AV603" s="59"/>
      <c r="AW603" s="59"/>
      <c r="AX603" s="59"/>
      <c r="AY603" s="59"/>
      <c r="AZ603" s="59"/>
      <c r="BA603" s="59"/>
      <c r="BB603" s="59"/>
      <c r="BC603" s="59"/>
      <c r="BD603" s="59"/>
      <c r="BE603" s="59"/>
      <c r="BF603" s="59"/>
      <c r="BG603" s="59"/>
      <c r="BH603" s="59"/>
      <c r="BI603" s="59"/>
      <c r="BJ603" s="59"/>
      <c r="BK603" s="59"/>
      <c r="BL603" s="59"/>
      <c r="BM603" s="59"/>
      <c r="BN603" s="59"/>
      <c r="BO603" s="59"/>
      <c r="BP603" s="59"/>
      <c r="BQ603" s="59"/>
      <c r="BR603" s="59"/>
      <c r="BS603" s="59"/>
      <c r="BT603" s="59"/>
      <c r="BU603" s="59"/>
      <c r="BV603" s="59"/>
      <c r="BW603" s="59"/>
      <c r="BX603" s="59"/>
      <c r="BY603" s="59"/>
      <c r="BZ603" s="59"/>
      <c r="CA603" s="59"/>
      <c r="CB603" s="59"/>
      <c r="CC603" s="59"/>
      <c r="CD603" s="59"/>
      <c r="CE603" s="59"/>
      <c r="CF603" s="59"/>
      <c r="CG603" s="59"/>
      <c r="CH603" s="59"/>
      <c r="CI603" s="59"/>
      <c r="CJ603" s="59"/>
      <c r="CK603" s="59"/>
      <c r="CL603" s="59"/>
      <c r="CM603" s="59"/>
      <c r="CN603" s="59"/>
      <c r="CO603" s="59"/>
      <c r="CP603" s="59"/>
      <c r="CQ603" s="59"/>
    </row>
    <row r="604" spans="1:95" s="2" customFormat="1" ht="24" hidden="1" x14ac:dyDescent="0.2">
      <c r="A604" s="22" t="s">
        <v>322</v>
      </c>
      <c r="B604" s="23" t="s">
        <v>55</v>
      </c>
      <c r="C604" s="23" t="s">
        <v>13</v>
      </c>
      <c r="D604" s="23" t="s">
        <v>14</v>
      </c>
      <c r="E604" s="23" t="s">
        <v>354</v>
      </c>
      <c r="F604" s="23"/>
      <c r="G604" s="95">
        <f>G605</f>
        <v>0</v>
      </c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  <c r="S604" s="59"/>
      <c r="T604" s="59"/>
      <c r="U604" s="59"/>
      <c r="V604" s="59"/>
      <c r="W604" s="59"/>
      <c r="X604" s="59"/>
      <c r="Y604" s="59"/>
      <c r="Z604" s="59"/>
      <c r="AA604" s="59"/>
      <c r="AB604" s="59"/>
      <c r="AC604" s="59"/>
      <c r="AD604" s="59"/>
      <c r="AE604" s="59"/>
      <c r="AF604" s="59"/>
      <c r="AG604" s="59"/>
      <c r="AH604" s="59"/>
      <c r="AI604" s="59"/>
      <c r="AJ604" s="59"/>
      <c r="AK604" s="59"/>
      <c r="AL604" s="59"/>
      <c r="AM604" s="59"/>
      <c r="AN604" s="59"/>
      <c r="AO604" s="59"/>
      <c r="AP604" s="59"/>
      <c r="AQ604" s="59"/>
      <c r="AR604" s="59"/>
      <c r="AS604" s="59"/>
      <c r="AT604" s="59"/>
      <c r="AU604" s="59"/>
      <c r="AV604" s="59"/>
      <c r="AW604" s="59"/>
      <c r="AX604" s="59"/>
      <c r="AY604" s="59"/>
      <c r="AZ604" s="59"/>
      <c r="BA604" s="59"/>
      <c r="BB604" s="59"/>
      <c r="BC604" s="59"/>
      <c r="BD604" s="59"/>
      <c r="BE604" s="59"/>
      <c r="BF604" s="59"/>
      <c r="BG604" s="59"/>
      <c r="BH604" s="59"/>
      <c r="BI604" s="59"/>
      <c r="BJ604" s="59"/>
      <c r="BK604" s="59"/>
      <c r="BL604" s="59"/>
      <c r="BM604" s="59"/>
      <c r="BN604" s="59"/>
      <c r="BO604" s="59"/>
      <c r="BP604" s="59"/>
      <c r="BQ604" s="59"/>
      <c r="BR604" s="59"/>
      <c r="BS604" s="59"/>
      <c r="BT604" s="59"/>
      <c r="BU604" s="59"/>
      <c r="BV604" s="59"/>
      <c r="BW604" s="59"/>
      <c r="BX604" s="59"/>
      <c r="BY604" s="59"/>
      <c r="BZ604" s="59"/>
      <c r="CA604" s="59"/>
      <c r="CB604" s="59"/>
      <c r="CC604" s="59"/>
      <c r="CD604" s="59"/>
      <c r="CE604" s="59"/>
      <c r="CF604" s="59"/>
      <c r="CG604" s="59"/>
      <c r="CH604" s="59"/>
      <c r="CI604" s="59"/>
      <c r="CJ604" s="59"/>
      <c r="CK604" s="59"/>
      <c r="CL604" s="59"/>
      <c r="CM604" s="59"/>
      <c r="CN604" s="59"/>
      <c r="CO604" s="59"/>
      <c r="CP604" s="59"/>
      <c r="CQ604" s="59"/>
    </row>
    <row r="605" spans="1:95" s="2" customFormat="1" ht="12" hidden="1" x14ac:dyDescent="0.2">
      <c r="A605" s="22" t="s">
        <v>128</v>
      </c>
      <c r="B605" s="23" t="s">
        <v>55</v>
      </c>
      <c r="C605" s="23" t="s">
        <v>13</v>
      </c>
      <c r="D605" s="23" t="s">
        <v>14</v>
      </c>
      <c r="E605" s="23" t="s">
        <v>354</v>
      </c>
      <c r="F605" s="23" t="s">
        <v>118</v>
      </c>
      <c r="G605" s="95">
        <f>G606</f>
        <v>0</v>
      </c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  <c r="S605" s="59"/>
      <c r="T605" s="59"/>
      <c r="U605" s="59"/>
      <c r="V605" s="59"/>
      <c r="W605" s="59"/>
      <c r="X605" s="59"/>
      <c r="Y605" s="59"/>
      <c r="Z605" s="59"/>
      <c r="AA605" s="59"/>
      <c r="AB605" s="59"/>
      <c r="AC605" s="59"/>
      <c r="AD605" s="59"/>
      <c r="AE605" s="59"/>
      <c r="AF605" s="59"/>
      <c r="AG605" s="59"/>
      <c r="AH605" s="59"/>
      <c r="AI605" s="59"/>
      <c r="AJ605" s="59"/>
      <c r="AK605" s="59"/>
      <c r="AL605" s="59"/>
      <c r="AM605" s="59"/>
      <c r="AN605" s="59"/>
      <c r="AO605" s="59"/>
      <c r="AP605" s="59"/>
      <c r="AQ605" s="59"/>
      <c r="AR605" s="59"/>
      <c r="AS605" s="59"/>
      <c r="AT605" s="59"/>
      <c r="AU605" s="59"/>
      <c r="AV605" s="59"/>
      <c r="AW605" s="59"/>
      <c r="AX605" s="59"/>
      <c r="AY605" s="59"/>
      <c r="AZ605" s="59"/>
      <c r="BA605" s="59"/>
      <c r="BB605" s="59"/>
      <c r="BC605" s="59"/>
      <c r="BD605" s="59"/>
      <c r="BE605" s="59"/>
      <c r="BF605" s="59"/>
      <c r="BG605" s="59"/>
      <c r="BH605" s="59"/>
      <c r="BI605" s="59"/>
      <c r="BJ605" s="59"/>
      <c r="BK605" s="59"/>
      <c r="BL605" s="59"/>
      <c r="BM605" s="59"/>
      <c r="BN605" s="59"/>
      <c r="BO605" s="59"/>
      <c r="BP605" s="59"/>
      <c r="BQ605" s="59"/>
      <c r="BR605" s="59"/>
      <c r="BS605" s="59"/>
      <c r="BT605" s="59"/>
      <c r="BU605" s="59"/>
      <c r="BV605" s="59"/>
      <c r="BW605" s="59"/>
      <c r="BX605" s="59"/>
      <c r="BY605" s="59"/>
      <c r="BZ605" s="59"/>
      <c r="CA605" s="59"/>
      <c r="CB605" s="59"/>
      <c r="CC605" s="59"/>
      <c r="CD605" s="59"/>
      <c r="CE605" s="59"/>
      <c r="CF605" s="59"/>
      <c r="CG605" s="59"/>
      <c r="CH605" s="59"/>
      <c r="CI605" s="59"/>
      <c r="CJ605" s="59"/>
      <c r="CK605" s="59"/>
      <c r="CL605" s="59"/>
      <c r="CM605" s="59"/>
      <c r="CN605" s="59"/>
      <c r="CO605" s="59"/>
      <c r="CP605" s="59"/>
      <c r="CQ605" s="59"/>
    </row>
    <row r="606" spans="1:95" s="2" customFormat="1" ht="12" hidden="1" x14ac:dyDescent="0.2">
      <c r="A606" s="26" t="s">
        <v>121</v>
      </c>
      <c r="B606" s="23" t="s">
        <v>55</v>
      </c>
      <c r="C606" s="23" t="s">
        <v>13</v>
      </c>
      <c r="D606" s="23" t="s">
        <v>14</v>
      </c>
      <c r="E606" s="23" t="s">
        <v>354</v>
      </c>
      <c r="F606" s="23" t="s">
        <v>119</v>
      </c>
      <c r="G606" s="95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  <c r="S606" s="59"/>
      <c r="T606" s="59"/>
      <c r="U606" s="59"/>
      <c r="V606" s="59"/>
      <c r="W606" s="59"/>
      <c r="X606" s="59"/>
      <c r="Y606" s="59"/>
      <c r="Z606" s="59"/>
      <c r="AA606" s="59"/>
      <c r="AB606" s="59"/>
      <c r="AC606" s="59"/>
      <c r="AD606" s="59"/>
      <c r="AE606" s="59"/>
      <c r="AF606" s="59"/>
      <c r="AG606" s="59"/>
      <c r="AH606" s="59"/>
      <c r="AI606" s="59"/>
      <c r="AJ606" s="59"/>
      <c r="AK606" s="59"/>
      <c r="AL606" s="59"/>
      <c r="AM606" s="59"/>
      <c r="AN606" s="59"/>
      <c r="AO606" s="59"/>
      <c r="AP606" s="59"/>
      <c r="AQ606" s="59"/>
      <c r="AR606" s="59"/>
      <c r="AS606" s="59"/>
      <c r="AT606" s="59"/>
      <c r="AU606" s="59"/>
      <c r="AV606" s="59"/>
      <c r="AW606" s="59"/>
      <c r="AX606" s="59"/>
      <c r="AY606" s="59"/>
      <c r="AZ606" s="59"/>
      <c r="BA606" s="59"/>
      <c r="BB606" s="59"/>
      <c r="BC606" s="59"/>
      <c r="BD606" s="59"/>
      <c r="BE606" s="59"/>
      <c r="BF606" s="59"/>
      <c r="BG606" s="59"/>
      <c r="BH606" s="59"/>
      <c r="BI606" s="59"/>
      <c r="BJ606" s="59"/>
      <c r="BK606" s="59"/>
      <c r="BL606" s="59"/>
      <c r="BM606" s="59"/>
      <c r="BN606" s="59"/>
      <c r="BO606" s="59"/>
      <c r="BP606" s="59"/>
      <c r="BQ606" s="59"/>
      <c r="BR606" s="59"/>
      <c r="BS606" s="59"/>
      <c r="BT606" s="59"/>
      <c r="BU606" s="59"/>
      <c r="BV606" s="59"/>
      <c r="BW606" s="59"/>
      <c r="BX606" s="59"/>
      <c r="BY606" s="59"/>
      <c r="BZ606" s="59"/>
      <c r="CA606" s="59"/>
      <c r="CB606" s="59"/>
      <c r="CC606" s="59"/>
      <c r="CD606" s="59"/>
      <c r="CE606" s="59"/>
      <c r="CF606" s="59"/>
      <c r="CG606" s="59"/>
      <c r="CH606" s="59"/>
      <c r="CI606" s="59"/>
      <c r="CJ606" s="59"/>
      <c r="CK606" s="59"/>
      <c r="CL606" s="59"/>
      <c r="CM606" s="59"/>
      <c r="CN606" s="59"/>
      <c r="CO606" s="59"/>
      <c r="CP606" s="59"/>
      <c r="CQ606" s="59"/>
    </row>
    <row r="607" spans="1:95" s="67" customFormat="1" ht="15.75" customHeight="1" x14ac:dyDescent="0.2">
      <c r="A607" s="74" t="s">
        <v>467</v>
      </c>
      <c r="B607" s="20" t="s">
        <v>55</v>
      </c>
      <c r="C607" s="55" t="s">
        <v>13</v>
      </c>
      <c r="D607" s="55" t="s">
        <v>15</v>
      </c>
      <c r="E607" s="55"/>
      <c r="F607" s="55"/>
      <c r="G607" s="96">
        <f>G608</f>
        <v>1687.7</v>
      </c>
      <c r="H607" s="105"/>
      <c r="I607" s="105"/>
      <c r="J607" s="105"/>
      <c r="K607" s="105"/>
      <c r="L607" s="105"/>
      <c r="M607" s="105"/>
      <c r="N607" s="105"/>
      <c r="O607" s="105"/>
      <c r="P607" s="105"/>
      <c r="Q607" s="105"/>
      <c r="R607" s="105"/>
      <c r="S607" s="105"/>
      <c r="T607" s="105"/>
      <c r="U607" s="105"/>
      <c r="V607" s="105"/>
      <c r="W607" s="105"/>
      <c r="X607" s="105"/>
      <c r="Y607" s="105"/>
      <c r="Z607" s="105"/>
      <c r="AA607" s="105"/>
      <c r="AB607" s="105"/>
      <c r="AC607" s="105"/>
      <c r="AD607" s="105"/>
      <c r="AE607" s="105"/>
      <c r="AF607" s="105"/>
      <c r="AG607" s="105"/>
      <c r="AH607" s="105"/>
      <c r="AI607" s="105"/>
      <c r="AJ607" s="105"/>
      <c r="AK607" s="105"/>
      <c r="AL607" s="105"/>
      <c r="AM607" s="105"/>
      <c r="AN607" s="105"/>
      <c r="AO607" s="105"/>
      <c r="AP607" s="105"/>
      <c r="AQ607" s="105"/>
      <c r="AR607" s="105"/>
      <c r="AS607" s="105"/>
      <c r="AT607" s="105"/>
      <c r="AU607" s="105"/>
      <c r="AV607" s="105"/>
      <c r="AW607" s="105"/>
      <c r="AX607" s="105"/>
      <c r="AY607" s="105"/>
      <c r="AZ607" s="105"/>
      <c r="BA607" s="105"/>
      <c r="BB607" s="105"/>
      <c r="BC607" s="105"/>
      <c r="BD607" s="105"/>
      <c r="BE607" s="105"/>
      <c r="BF607" s="105"/>
      <c r="BG607" s="105"/>
      <c r="BH607" s="105"/>
      <c r="BI607" s="105"/>
      <c r="BJ607" s="105"/>
      <c r="BK607" s="105"/>
      <c r="BL607" s="105"/>
      <c r="BM607" s="105"/>
      <c r="BN607" s="105"/>
      <c r="BO607" s="105"/>
      <c r="BP607" s="105"/>
      <c r="BQ607" s="105"/>
      <c r="BR607" s="105"/>
      <c r="BS607" s="105"/>
      <c r="BT607" s="105"/>
      <c r="BU607" s="105"/>
      <c r="BV607" s="105"/>
      <c r="BW607" s="105"/>
      <c r="BX607" s="105"/>
      <c r="BY607" s="105"/>
      <c r="BZ607" s="105"/>
      <c r="CA607" s="105"/>
      <c r="CB607" s="105"/>
      <c r="CC607" s="105"/>
      <c r="CD607" s="105"/>
      <c r="CE607" s="105"/>
      <c r="CF607" s="105"/>
      <c r="CG607" s="105"/>
      <c r="CH607" s="105"/>
      <c r="CI607" s="105"/>
      <c r="CJ607" s="105"/>
      <c r="CK607" s="105"/>
      <c r="CL607" s="105"/>
      <c r="CM607" s="105"/>
      <c r="CN607" s="105"/>
      <c r="CO607" s="105"/>
      <c r="CP607" s="105"/>
      <c r="CQ607" s="105"/>
    </row>
    <row r="608" spans="1:95" s="2" customFormat="1" ht="12" x14ac:dyDescent="0.2">
      <c r="A608" s="24" t="s">
        <v>101</v>
      </c>
      <c r="B608" s="23" t="s">
        <v>55</v>
      </c>
      <c r="C608" s="27" t="s">
        <v>13</v>
      </c>
      <c r="D608" s="27" t="s">
        <v>15</v>
      </c>
      <c r="E608" s="27" t="s">
        <v>226</v>
      </c>
      <c r="F608" s="27"/>
      <c r="G608" s="95">
        <f>G609</f>
        <v>1687.7</v>
      </c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  <c r="S608" s="59"/>
      <c r="T608" s="59"/>
      <c r="U608" s="59"/>
      <c r="V608" s="59"/>
      <c r="W608" s="59"/>
      <c r="X608" s="59"/>
      <c r="Y608" s="59"/>
      <c r="Z608" s="59"/>
      <c r="AA608" s="59"/>
      <c r="AB608" s="59"/>
      <c r="AC608" s="59"/>
      <c r="AD608" s="59"/>
      <c r="AE608" s="59"/>
      <c r="AF608" s="59"/>
      <c r="AG608" s="59"/>
      <c r="AH608" s="59"/>
      <c r="AI608" s="59"/>
      <c r="AJ608" s="59"/>
      <c r="AK608" s="59"/>
      <c r="AL608" s="59"/>
      <c r="AM608" s="59"/>
      <c r="AN608" s="59"/>
      <c r="AO608" s="59"/>
      <c r="AP608" s="59"/>
      <c r="AQ608" s="59"/>
      <c r="AR608" s="59"/>
      <c r="AS608" s="59"/>
      <c r="AT608" s="59"/>
      <c r="AU608" s="59"/>
      <c r="AV608" s="59"/>
      <c r="AW608" s="59"/>
      <c r="AX608" s="59"/>
      <c r="AY608" s="59"/>
      <c r="AZ608" s="59"/>
      <c r="BA608" s="59"/>
      <c r="BB608" s="59"/>
      <c r="BC608" s="59"/>
      <c r="BD608" s="59"/>
      <c r="BE608" s="59"/>
      <c r="BF608" s="59"/>
      <c r="BG608" s="59"/>
      <c r="BH608" s="59"/>
      <c r="BI608" s="59"/>
      <c r="BJ608" s="59"/>
      <c r="BK608" s="59"/>
      <c r="BL608" s="59"/>
      <c r="BM608" s="59"/>
      <c r="BN608" s="59"/>
      <c r="BO608" s="59"/>
      <c r="BP608" s="59"/>
      <c r="BQ608" s="59"/>
      <c r="BR608" s="59"/>
      <c r="BS608" s="59"/>
      <c r="BT608" s="59"/>
      <c r="BU608" s="59"/>
      <c r="BV608" s="59"/>
      <c r="BW608" s="59"/>
      <c r="BX608" s="59"/>
      <c r="BY608" s="59"/>
      <c r="BZ608" s="59"/>
      <c r="CA608" s="59"/>
      <c r="CB608" s="59"/>
      <c r="CC608" s="59"/>
      <c r="CD608" s="59"/>
      <c r="CE608" s="59"/>
      <c r="CF608" s="59"/>
      <c r="CG608" s="59"/>
      <c r="CH608" s="59"/>
      <c r="CI608" s="59"/>
      <c r="CJ608" s="59"/>
      <c r="CK608" s="59"/>
      <c r="CL608" s="59"/>
      <c r="CM608" s="59"/>
      <c r="CN608" s="59"/>
      <c r="CO608" s="59"/>
      <c r="CP608" s="59"/>
      <c r="CQ608" s="59"/>
    </row>
    <row r="609" spans="1:95" s="2" customFormat="1" ht="24" x14ac:dyDescent="0.2">
      <c r="A609" s="66" t="s">
        <v>326</v>
      </c>
      <c r="B609" s="23" t="s">
        <v>55</v>
      </c>
      <c r="C609" s="27" t="s">
        <v>13</v>
      </c>
      <c r="D609" s="27" t="s">
        <v>15</v>
      </c>
      <c r="E609" s="27" t="s">
        <v>296</v>
      </c>
      <c r="F609" s="27"/>
      <c r="G609" s="95">
        <f>G610+G612</f>
        <v>1687.7</v>
      </c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  <c r="S609" s="59"/>
      <c r="T609" s="59"/>
      <c r="U609" s="59"/>
      <c r="V609" s="59"/>
      <c r="W609" s="59"/>
      <c r="X609" s="59"/>
      <c r="Y609" s="59"/>
      <c r="Z609" s="59"/>
      <c r="AA609" s="59"/>
      <c r="AB609" s="59"/>
      <c r="AC609" s="59"/>
      <c r="AD609" s="59"/>
      <c r="AE609" s="59"/>
      <c r="AF609" s="59"/>
      <c r="AG609" s="59"/>
      <c r="AH609" s="59"/>
      <c r="AI609" s="59"/>
      <c r="AJ609" s="59"/>
      <c r="AK609" s="59"/>
      <c r="AL609" s="59"/>
      <c r="AM609" s="59"/>
      <c r="AN609" s="59"/>
      <c r="AO609" s="59"/>
      <c r="AP609" s="59"/>
      <c r="AQ609" s="59"/>
      <c r="AR609" s="59"/>
      <c r="AS609" s="59"/>
      <c r="AT609" s="59"/>
      <c r="AU609" s="59"/>
      <c r="AV609" s="59"/>
      <c r="AW609" s="59"/>
      <c r="AX609" s="59"/>
      <c r="AY609" s="59"/>
      <c r="AZ609" s="59"/>
      <c r="BA609" s="59"/>
      <c r="BB609" s="59"/>
      <c r="BC609" s="59"/>
      <c r="BD609" s="59"/>
      <c r="BE609" s="59"/>
      <c r="BF609" s="59"/>
      <c r="BG609" s="59"/>
      <c r="BH609" s="59"/>
      <c r="BI609" s="59"/>
      <c r="BJ609" s="59"/>
      <c r="BK609" s="59"/>
      <c r="BL609" s="59"/>
      <c r="BM609" s="59"/>
      <c r="BN609" s="59"/>
      <c r="BO609" s="59"/>
      <c r="BP609" s="59"/>
      <c r="BQ609" s="59"/>
      <c r="BR609" s="59"/>
      <c r="BS609" s="59"/>
      <c r="BT609" s="59"/>
      <c r="BU609" s="59"/>
      <c r="BV609" s="59"/>
      <c r="BW609" s="59"/>
      <c r="BX609" s="59"/>
      <c r="BY609" s="59"/>
      <c r="BZ609" s="59"/>
      <c r="CA609" s="59"/>
      <c r="CB609" s="59"/>
      <c r="CC609" s="59"/>
      <c r="CD609" s="59"/>
      <c r="CE609" s="59"/>
      <c r="CF609" s="59"/>
      <c r="CG609" s="59"/>
      <c r="CH609" s="59"/>
      <c r="CI609" s="59"/>
      <c r="CJ609" s="59"/>
      <c r="CK609" s="59"/>
      <c r="CL609" s="59"/>
      <c r="CM609" s="59"/>
      <c r="CN609" s="59"/>
      <c r="CO609" s="59"/>
      <c r="CP609" s="59"/>
      <c r="CQ609" s="59"/>
    </row>
    <row r="610" spans="1:95" s="2" customFormat="1" ht="36" x14ac:dyDescent="0.2">
      <c r="A610" s="24" t="s">
        <v>70</v>
      </c>
      <c r="B610" s="23" t="s">
        <v>55</v>
      </c>
      <c r="C610" s="27" t="s">
        <v>13</v>
      </c>
      <c r="D610" s="27" t="s">
        <v>15</v>
      </c>
      <c r="E610" s="27" t="s">
        <v>296</v>
      </c>
      <c r="F610" s="27" t="s">
        <v>69</v>
      </c>
      <c r="G610" s="95">
        <f>G611</f>
        <v>1476.3</v>
      </c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  <c r="S610" s="59"/>
      <c r="T610" s="59"/>
      <c r="U610" s="59"/>
      <c r="V610" s="59"/>
      <c r="W610" s="59"/>
      <c r="X610" s="59"/>
      <c r="Y610" s="59"/>
      <c r="Z610" s="59"/>
      <c r="AA610" s="59"/>
      <c r="AB610" s="59"/>
      <c r="AC610" s="59"/>
      <c r="AD610" s="59"/>
      <c r="AE610" s="59"/>
      <c r="AF610" s="59"/>
      <c r="AG610" s="59"/>
      <c r="AH610" s="59"/>
      <c r="AI610" s="59"/>
      <c r="AJ610" s="59"/>
      <c r="AK610" s="59"/>
      <c r="AL610" s="59"/>
      <c r="AM610" s="59"/>
      <c r="AN610" s="59"/>
      <c r="AO610" s="59"/>
      <c r="AP610" s="59"/>
      <c r="AQ610" s="59"/>
      <c r="AR610" s="59"/>
      <c r="AS610" s="59"/>
      <c r="AT610" s="59"/>
      <c r="AU610" s="59"/>
      <c r="AV610" s="59"/>
      <c r="AW610" s="59"/>
      <c r="AX610" s="59"/>
      <c r="AY610" s="59"/>
      <c r="AZ610" s="59"/>
      <c r="BA610" s="59"/>
      <c r="BB610" s="59"/>
      <c r="BC610" s="59"/>
      <c r="BD610" s="59"/>
      <c r="BE610" s="59"/>
      <c r="BF610" s="59"/>
      <c r="BG610" s="59"/>
      <c r="BH610" s="59"/>
      <c r="BI610" s="59"/>
      <c r="BJ610" s="59"/>
      <c r="BK610" s="59"/>
      <c r="BL610" s="59"/>
      <c r="BM610" s="59"/>
      <c r="BN610" s="59"/>
      <c r="BO610" s="59"/>
      <c r="BP610" s="59"/>
      <c r="BQ610" s="59"/>
      <c r="BR610" s="59"/>
      <c r="BS610" s="59"/>
      <c r="BT610" s="59"/>
      <c r="BU610" s="59"/>
      <c r="BV610" s="59"/>
      <c r="BW610" s="59"/>
      <c r="BX610" s="59"/>
      <c r="BY610" s="59"/>
      <c r="BZ610" s="59"/>
      <c r="CA610" s="59"/>
      <c r="CB610" s="59"/>
      <c r="CC610" s="59"/>
      <c r="CD610" s="59"/>
      <c r="CE610" s="59"/>
      <c r="CF610" s="59"/>
      <c r="CG610" s="59"/>
      <c r="CH610" s="59"/>
      <c r="CI610" s="59"/>
      <c r="CJ610" s="59"/>
      <c r="CK610" s="59"/>
      <c r="CL610" s="59"/>
      <c r="CM610" s="59"/>
      <c r="CN610" s="59"/>
      <c r="CO610" s="59"/>
      <c r="CP610" s="59"/>
      <c r="CQ610" s="59"/>
    </row>
    <row r="611" spans="1:95" s="2" customFormat="1" ht="14.25" customHeight="1" x14ac:dyDescent="0.2">
      <c r="A611" s="24" t="s">
        <v>72</v>
      </c>
      <c r="B611" s="23" t="s">
        <v>55</v>
      </c>
      <c r="C611" s="27" t="s">
        <v>13</v>
      </c>
      <c r="D611" s="27" t="s">
        <v>15</v>
      </c>
      <c r="E611" s="27" t="s">
        <v>296</v>
      </c>
      <c r="F611" s="27" t="s">
        <v>71</v>
      </c>
      <c r="G611" s="95">
        <f>1133.8+342.5</f>
        <v>1476.3</v>
      </c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  <c r="S611" s="59"/>
      <c r="T611" s="59"/>
      <c r="U611" s="59"/>
      <c r="V611" s="59"/>
      <c r="W611" s="59"/>
      <c r="X611" s="59"/>
      <c r="Y611" s="59"/>
      <c r="Z611" s="59"/>
      <c r="AA611" s="59"/>
      <c r="AB611" s="59"/>
      <c r="AC611" s="59"/>
      <c r="AD611" s="59"/>
      <c r="AE611" s="59"/>
      <c r="AF611" s="59"/>
      <c r="AG611" s="59"/>
      <c r="AH611" s="59"/>
      <c r="AI611" s="59"/>
      <c r="AJ611" s="59"/>
      <c r="AK611" s="59"/>
      <c r="AL611" s="59"/>
      <c r="AM611" s="59"/>
      <c r="AN611" s="59"/>
      <c r="AO611" s="59"/>
      <c r="AP611" s="59"/>
      <c r="AQ611" s="59"/>
      <c r="AR611" s="59"/>
      <c r="AS611" s="59"/>
      <c r="AT611" s="59"/>
      <c r="AU611" s="59"/>
      <c r="AV611" s="59"/>
      <c r="AW611" s="59"/>
      <c r="AX611" s="59"/>
      <c r="AY611" s="59"/>
      <c r="AZ611" s="59"/>
      <c r="BA611" s="59"/>
      <c r="BB611" s="59"/>
      <c r="BC611" s="59"/>
      <c r="BD611" s="59"/>
      <c r="BE611" s="59"/>
      <c r="BF611" s="59"/>
      <c r="BG611" s="59"/>
      <c r="BH611" s="59"/>
      <c r="BI611" s="59"/>
      <c r="BJ611" s="59"/>
      <c r="BK611" s="59"/>
      <c r="BL611" s="59"/>
      <c r="BM611" s="59"/>
      <c r="BN611" s="59"/>
      <c r="BO611" s="59"/>
      <c r="BP611" s="59"/>
      <c r="BQ611" s="59"/>
      <c r="BR611" s="59"/>
      <c r="BS611" s="59"/>
      <c r="BT611" s="59"/>
      <c r="BU611" s="59"/>
      <c r="BV611" s="59"/>
      <c r="BW611" s="59"/>
      <c r="BX611" s="59"/>
      <c r="BY611" s="59"/>
      <c r="BZ611" s="59"/>
      <c r="CA611" s="59"/>
      <c r="CB611" s="59"/>
      <c r="CC611" s="59"/>
      <c r="CD611" s="59"/>
      <c r="CE611" s="59"/>
      <c r="CF611" s="59"/>
      <c r="CG611" s="59"/>
      <c r="CH611" s="59"/>
      <c r="CI611" s="59"/>
      <c r="CJ611" s="59"/>
      <c r="CK611" s="59"/>
      <c r="CL611" s="59"/>
      <c r="CM611" s="59"/>
      <c r="CN611" s="59"/>
      <c r="CO611" s="59"/>
      <c r="CP611" s="59"/>
      <c r="CQ611" s="59"/>
    </row>
    <row r="612" spans="1:95" s="2" customFormat="1" ht="14.25" customHeight="1" x14ac:dyDescent="0.2">
      <c r="A612" s="24" t="s">
        <v>78</v>
      </c>
      <c r="B612" s="23" t="s">
        <v>55</v>
      </c>
      <c r="C612" s="27" t="s">
        <v>13</v>
      </c>
      <c r="D612" s="27" t="s">
        <v>15</v>
      </c>
      <c r="E612" s="27" t="s">
        <v>296</v>
      </c>
      <c r="F612" s="27" t="s">
        <v>76</v>
      </c>
      <c r="G612" s="95">
        <f>G613</f>
        <v>211.4</v>
      </c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59"/>
      <c r="AB612" s="59"/>
      <c r="AC612" s="59"/>
      <c r="AD612" s="59"/>
      <c r="AE612" s="59"/>
      <c r="AF612" s="59"/>
      <c r="AG612" s="59"/>
      <c r="AH612" s="59"/>
      <c r="AI612" s="59"/>
      <c r="AJ612" s="59"/>
      <c r="AK612" s="59"/>
      <c r="AL612" s="59"/>
      <c r="AM612" s="59"/>
      <c r="AN612" s="59"/>
      <c r="AO612" s="59"/>
      <c r="AP612" s="59"/>
      <c r="AQ612" s="59"/>
      <c r="AR612" s="59"/>
      <c r="AS612" s="59"/>
      <c r="AT612" s="59"/>
      <c r="AU612" s="59"/>
      <c r="AV612" s="59"/>
      <c r="AW612" s="59"/>
      <c r="AX612" s="59"/>
      <c r="AY612" s="59"/>
      <c r="AZ612" s="59"/>
      <c r="BA612" s="59"/>
      <c r="BB612" s="59"/>
      <c r="BC612" s="59"/>
      <c r="BD612" s="59"/>
      <c r="BE612" s="59"/>
      <c r="BF612" s="59"/>
      <c r="BG612" s="59"/>
      <c r="BH612" s="59"/>
      <c r="BI612" s="59"/>
      <c r="BJ612" s="59"/>
      <c r="BK612" s="59"/>
      <c r="BL612" s="59"/>
      <c r="BM612" s="59"/>
      <c r="BN612" s="59"/>
      <c r="BO612" s="59"/>
      <c r="BP612" s="59"/>
      <c r="BQ612" s="59"/>
      <c r="BR612" s="59"/>
      <c r="BS612" s="59"/>
      <c r="BT612" s="59"/>
      <c r="BU612" s="59"/>
      <c r="BV612" s="59"/>
      <c r="BW612" s="59"/>
      <c r="BX612" s="59"/>
      <c r="BY612" s="59"/>
      <c r="BZ612" s="59"/>
      <c r="CA612" s="59"/>
      <c r="CB612" s="59"/>
      <c r="CC612" s="59"/>
      <c r="CD612" s="59"/>
      <c r="CE612" s="59"/>
      <c r="CF612" s="59"/>
      <c r="CG612" s="59"/>
      <c r="CH612" s="59"/>
      <c r="CI612" s="59"/>
      <c r="CJ612" s="59"/>
      <c r="CK612" s="59"/>
      <c r="CL612" s="59"/>
      <c r="CM612" s="59"/>
      <c r="CN612" s="59"/>
      <c r="CO612" s="59"/>
      <c r="CP612" s="59"/>
      <c r="CQ612" s="59"/>
    </row>
    <row r="613" spans="1:95" s="2" customFormat="1" ht="16.5" customHeight="1" x14ac:dyDescent="0.2">
      <c r="A613" s="24" t="s">
        <v>100</v>
      </c>
      <c r="B613" s="23" t="s">
        <v>55</v>
      </c>
      <c r="C613" s="27" t="s">
        <v>13</v>
      </c>
      <c r="D613" s="27" t="s">
        <v>15</v>
      </c>
      <c r="E613" s="27" t="s">
        <v>296</v>
      </c>
      <c r="F613" s="27" t="s">
        <v>77</v>
      </c>
      <c r="G613" s="95">
        <f>72+139.4</f>
        <v>211.4</v>
      </c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59"/>
      <c r="AB613" s="59"/>
      <c r="AC613" s="59"/>
      <c r="AD613" s="59"/>
      <c r="AE613" s="59"/>
      <c r="AF613" s="59"/>
      <c r="AG613" s="59"/>
      <c r="AH613" s="59"/>
      <c r="AI613" s="59"/>
      <c r="AJ613" s="59"/>
      <c r="AK613" s="59"/>
      <c r="AL613" s="59"/>
      <c r="AM613" s="59"/>
      <c r="AN613" s="59"/>
      <c r="AO613" s="59"/>
      <c r="AP613" s="59"/>
      <c r="AQ613" s="59"/>
      <c r="AR613" s="59"/>
      <c r="AS613" s="59"/>
      <c r="AT613" s="59"/>
      <c r="AU613" s="59"/>
      <c r="AV613" s="59"/>
      <c r="AW613" s="59"/>
      <c r="AX613" s="59"/>
      <c r="AY613" s="59"/>
      <c r="AZ613" s="59"/>
      <c r="BA613" s="59"/>
      <c r="BB613" s="59"/>
      <c r="BC613" s="59"/>
      <c r="BD613" s="59"/>
      <c r="BE613" s="59"/>
      <c r="BF613" s="59"/>
      <c r="BG613" s="59"/>
      <c r="BH613" s="59"/>
      <c r="BI613" s="59"/>
      <c r="BJ613" s="59"/>
      <c r="BK613" s="59"/>
      <c r="BL613" s="59"/>
      <c r="BM613" s="59"/>
      <c r="BN613" s="59"/>
      <c r="BO613" s="59"/>
      <c r="BP613" s="59"/>
      <c r="BQ613" s="59"/>
      <c r="BR613" s="59"/>
      <c r="BS613" s="59"/>
      <c r="BT613" s="59"/>
      <c r="BU613" s="59"/>
      <c r="BV613" s="59"/>
      <c r="BW613" s="59"/>
      <c r="BX613" s="59"/>
      <c r="BY613" s="59"/>
      <c r="BZ613" s="59"/>
      <c r="CA613" s="59"/>
      <c r="CB613" s="59"/>
      <c r="CC613" s="59"/>
      <c r="CD613" s="59"/>
      <c r="CE613" s="59"/>
      <c r="CF613" s="59"/>
      <c r="CG613" s="59"/>
      <c r="CH613" s="59"/>
      <c r="CI613" s="59"/>
      <c r="CJ613" s="59"/>
      <c r="CK613" s="59"/>
      <c r="CL613" s="59"/>
      <c r="CM613" s="59"/>
      <c r="CN613" s="59"/>
      <c r="CO613" s="59"/>
      <c r="CP613" s="59"/>
      <c r="CQ613" s="59"/>
    </row>
    <row r="614" spans="1:95" s="3" customFormat="1" ht="6" customHeight="1" x14ac:dyDescent="0.2">
      <c r="A614" s="24"/>
      <c r="B614" s="23"/>
      <c r="C614" s="27"/>
      <c r="D614" s="27"/>
      <c r="E614" s="27"/>
      <c r="F614" s="27"/>
      <c r="G614" s="97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  <c r="AE614" s="60"/>
      <c r="AF614" s="60"/>
      <c r="AG614" s="60"/>
      <c r="AH614" s="60"/>
      <c r="AI614" s="60"/>
      <c r="AJ614" s="60"/>
      <c r="AK614" s="60"/>
      <c r="AL614" s="60"/>
      <c r="AM614" s="60"/>
      <c r="AN614" s="60"/>
      <c r="AO614" s="60"/>
      <c r="AP614" s="60"/>
      <c r="AQ614" s="60"/>
      <c r="AR614" s="60"/>
      <c r="AS614" s="60"/>
      <c r="AT614" s="60"/>
      <c r="AU614" s="60"/>
      <c r="AV614" s="60"/>
      <c r="AW614" s="60"/>
      <c r="AX614" s="60"/>
      <c r="AY614" s="60"/>
      <c r="AZ614" s="60"/>
      <c r="BA614" s="60"/>
      <c r="BB614" s="60"/>
      <c r="BC614" s="60"/>
      <c r="BD614" s="60"/>
      <c r="BE614" s="60"/>
      <c r="BF614" s="60"/>
      <c r="BG614" s="60"/>
      <c r="BH614" s="60"/>
      <c r="BI614" s="60"/>
      <c r="BJ614" s="60"/>
      <c r="BK614" s="60"/>
      <c r="BL614" s="60"/>
      <c r="BM614" s="60"/>
      <c r="BN614" s="60"/>
      <c r="BO614" s="60"/>
      <c r="BP614" s="60"/>
      <c r="BQ614" s="60"/>
      <c r="BR614" s="60"/>
      <c r="BS614" s="60"/>
      <c r="BT614" s="60"/>
      <c r="BU614" s="60"/>
      <c r="BV614" s="60"/>
      <c r="BW614" s="60"/>
      <c r="BX614" s="60"/>
      <c r="BY614" s="60"/>
      <c r="BZ614" s="60"/>
      <c r="CA614" s="60"/>
      <c r="CB614" s="60"/>
      <c r="CC614" s="60"/>
      <c r="CD614" s="60"/>
      <c r="CE614" s="60"/>
      <c r="CF614" s="60"/>
      <c r="CG614" s="60"/>
      <c r="CH614" s="60"/>
      <c r="CI614" s="60"/>
      <c r="CJ614" s="60"/>
      <c r="CK614" s="60"/>
      <c r="CL614" s="60"/>
      <c r="CM614" s="60"/>
      <c r="CN614" s="60"/>
      <c r="CO614" s="60"/>
      <c r="CP614" s="60"/>
      <c r="CQ614" s="60"/>
    </row>
    <row r="615" spans="1:95" s="3" customFormat="1" ht="18.75" customHeight="1" x14ac:dyDescent="0.2">
      <c r="A615" s="92" t="s">
        <v>160</v>
      </c>
      <c r="B615" s="18" t="s">
        <v>56</v>
      </c>
      <c r="C615" s="38"/>
      <c r="D615" s="38"/>
      <c r="E615" s="38"/>
      <c r="F615" s="38"/>
      <c r="G615" s="94">
        <f>G616+G659+G666+G675+G702+G726+G738+G745</f>
        <v>28406.9</v>
      </c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  <c r="AE615" s="60"/>
      <c r="AF615" s="60"/>
      <c r="AG615" s="60"/>
      <c r="AH615" s="60"/>
      <c r="AI615" s="60"/>
      <c r="AJ615" s="60"/>
      <c r="AK615" s="60"/>
      <c r="AL615" s="60"/>
      <c r="AM615" s="60"/>
      <c r="AN615" s="60"/>
      <c r="AO615" s="60"/>
      <c r="AP615" s="60"/>
      <c r="AQ615" s="60"/>
      <c r="AR615" s="60"/>
      <c r="AS615" s="60"/>
      <c r="AT615" s="60"/>
      <c r="AU615" s="60"/>
      <c r="AV615" s="60"/>
      <c r="AW615" s="60"/>
      <c r="AX615" s="60"/>
      <c r="AY615" s="60"/>
      <c r="AZ615" s="60"/>
      <c r="BA615" s="60"/>
      <c r="BB615" s="60"/>
      <c r="BC615" s="60"/>
      <c r="BD615" s="60"/>
      <c r="BE615" s="60"/>
      <c r="BF615" s="60"/>
      <c r="BG615" s="60"/>
      <c r="BH615" s="60"/>
      <c r="BI615" s="60"/>
      <c r="BJ615" s="60"/>
      <c r="BK615" s="60"/>
      <c r="BL615" s="60"/>
      <c r="BM615" s="60"/>
      <c r="BN615" s="60"/>
      <c r="BO615" s="60"/>
      <c r="BP615" s="60"/>
      <c r="BQ615" s="60"/>
      <c r="BR615" s="60"/>
      <c r="BS615" s="60"/>
      <c r="BT615" s="60"/>
      <c r="BU615" s="60"/>
      <c r="BV615" s="60"/>
      <c r="BW615" s="60"/>
      <c r="BX615" s="60"/>
      <c r="BY615" s="60"/>
      <c r="BZ615" s="60"/>
      <c r="CA615" s="60"/>
      <c r="CB615" s="60"/>
      <c r="CC615" s="60"/>
      <c r="CD615" s="60"/>
      <c r="CE615" s="60"/>
      <c r="CF615" s="60"/>
      <c r="CG615" s="60"/>
      <c r="CH615" s="60"/>
      <c r="CI615" s="60"/>
      <c r="CJ615" s="60"/>
      <c r="CK615" s="60"/>
      <c r="CL615" s="60"/>
      <c r="CM615" s="60"/>
      <c r="CN615" s="60"/>
      <c r="CO615" s="60"/>
      <c r="CP615" s="60"/>
      <c r="CQ615" s="60"/>
    </row>
    <row r="616" spans="1:95" s="3" customFormat="1" ht="16.149999999999999" customHeight="1" x14ac:dyDescent="0.2">
      <c r="A616" s="39" t="s">
        <v>1</v>
      </c>
      <c r="B616" s="18" t="s">
        <v>56</v>
      </c>
      <c r="C616" s="18" t="s">
        <v>5</v>
      </c>
      <c r="D616" s="38"/>
      <c r="E616" s="38"/>
      <c r="F616" s="38"/>
      <c r="G616" s="94">
        <f>G617+G623+G638+G643+G633</f>
        <v>5843.6</v>
      </c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  <c r="AE616" s="60"/>
      <c r="AF616" s="60"/>
      <c r="AG616" s="60"/>
      <c r="AH616" s="60"/>
      <c r="AI616" s="60"/>
      <c r="AJ616" s="60"/>
      <c r="AK616" s="60"/>
      <c r="AL616" s="60"/>
      <c r="AM616" s="60"/>
      <c r="AN616" s="60"/>
      <c r="AO616" s="60"/>
      <c r="AP616" s="60"/>
      <c r="AQ616" s="60"/>
      <c r="AR616" s="60"/>
      <c r="AS616" s="60"/>
      <c r="AT616" s="60"/>
      <c r="AU616" s="60"/>
      <c r="AV616" s="60"/>
      <c r="AW616" s="60"/>
      <c r="AX616" s="60"/>
      <c r="AY616" s="60"/>
      <c r="AZ616" s="60"/>
      <c r="BA616" s="60"/>
      <c r="BB616" s="60"/>
      <c r="BC616" s="60"/>
      <c r="BD616" s="60"/>
      <c r="BE616" s="60"/>
      <c r="BF616" s="60"/>
      <c r="BG616" s="60"/>
      <c r="BH616" s="60"/>
      <c r="BI616" s="60"/>
      <c r="BJ616" s="60"/>
      <c r="BK616" s="60"/>
      <c r="BL616" s="60"/>
      <c r="BM616" s="60"/>
      <c r="BN616" s="60"/>
      <c r="BO616" s="60"/>
      <c r="BP616" s="60"/>
      <c r="BQ616" s="60"/>
      <c r="BR616" s="60"/>
      <c r="BS616" s="60"/>
      <c r="BT616" s="60"/>
      <c r="BU616" s="60"/>
      <c r="BV616" s="60"/>
      <c r="BW616" s="60"/>
      <c r="BX616" s="60"/>
      <c r="BY616" s="60"/>
      <c r="BZ616" s="60"/>
      <c r="CA616" s="60"/>
      <c r="CB616" s="60"/>
      <c r="CC616" s="60"/>
      <c r="CD616" s="60"/>
      <c r="CE616" s="60"/>
      <c r="CF616" s="60"/>
      <c r="CG616" s="60"/>
      <c r="CH616" s="60"/>
      <c r="CI616" s="60"/>
      <c r="CJ616" s="60"/>
      <c r="CK616" s="60"/>
      <c r="CL616" s="60"/>
      <c r="CM616" s="60"/>
      <c r="CN616" s="60"/>
      <c r="CO616" s="60"/>
      <c r="CP616" s="60"/>
      <c r="CQ616" s="60"/>
    </row>
    <row r="617" spans="1:95" s="3" customFormat="1" ht="24" x14ac:dyDescent="0.2">
      <c r="A617" s="25" t="s">
        <v>65</v>
      </c>
      <c r="B617" s="20" t="s">
        <v>56</v>
      </c>
      <c r="C617" s="20" t="s">
        <v>5</v>
      </c>
      <c r="D617" s="20" t="s">
        <v>14</v>
      </c>
      <c r="E617" s="20"/>
      <c r="F617" s="20"/>
      <c r="G617" s="96">
        <f>G618</f>
        <v>437.5</v>
      </c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  <c r="AE617" s="60"/>
      <c r="AF617" s="60"/>
      <c r="AG617" s="60"/>
      <c r="AH617" s="60"/>
      <c r="AI617" s="60"/>
      <c r="AJ617" s="60"/>
      <c r="AK617" s="60"/>
      <c r="AL617" s="60"/>
      <c r="AM617" s="60"/>
      <c r="AN617" s="60"/>
      <c r="AO617" s="60"/>
      <c r="AP617" s="60"/>
      <c r="AQ617" s="60"/>
      <c r="AR617" s="60"/>
      <c r="AS617" s="60"/>
      <c r="AT617" s="60"/>
      <c r="AU617" s="60"/>
      <c r="AV617" s="60"/>
      <c r="AW617" s="60"/>
      <c r="AX617" s="60"/>
      <c r="AY617" s="60"/>
      <c r="AZ617" s="60"/>
      <c r="BA617" s="60"/>
      <c r="BB617" s="60"/>
      <c r="BC617" s="60"/>
      <c r="BD617" s="60"/>
      <c r="BE617" s="60"/>
      <c r="BF617" s="60"/>
      <c r="BG617" s="60"/>
      <c r="BH617" s="60"/>
      <c r="BI617" s="60"/>
      <c r="BJ617" s="60"/>
      <c r="BK617" s="60"/>
      <c r="BL617" s="60"/>
      <c r="BM617" s="60"/>
      <c r="BN617" s="60"/>
      <c r="BO617" s="60"/>
      <c r="BP617" s="60"/>
      <c r="BQ617" s="60"/>
      <c r="BR617" s="60"/>
      <c r="BS617" s="60"/>
      <c r="BT617" s="60"/>
      <c r="BU617" s="60"/>
      <c r="BV617" s="60"/>
      <c r="BW617" s="60"/>
      <c r="BX617" s="60"/>
      <c r="BY617" s="60"/>
      <c r="BZ617" s="60"/>
      <c r="CA617" s="60"/>
      <c r="CB617" s="60"/>
      <c r="CC617" s="60"/>
      <c r="CD617" s="60"/>
      <c r="CE617" s="60"/>
      <c r="CF617" s="60"/>
      <c r="CG617" s="60"/>
      <c r="CH617" s="60"/>
      <c r="CI617" s="60"/>
      <c r="CJ617" s="60"/>
      <c r="CK617" s="60"/>
      <c r="CL617" s="60"/>
      <c r="CM617" s="60"/>
      <c r="CN617" s="60"/>
      <c r="CO617" s="60"/>
      <c r="CP617" s="60"/>
      <c r="CQ617" s="60"/>
    </row>
    <row r="618" spans="1:95" s="3" customFormat="1" ht="24" x14ac:dyDescent="0.2">
      <c r="A618" s="24" t="s">
        <v>419</v>
      </c>
      <c r="B618" s="23" t="s">
        <v>56</v>
      </c>
      <c r="C618" s="23" t="s">
        <v>5</v>
      </c>
      <c r="D618" s="23" t="s">
        <v>14</v>
      </c>
      <c r="E618" s="23" t="s">
        <v>300</v>
      </c>
      <c r="F618" s="21"/>
      <c r="G618" s="95">
        <f>G619</f>
        <v>437.5</v>
      </c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  <c r="AE618" s="60"/>
      <c r="AF618" s="60"/>
      <c r="AG618" s="60"/>
      <c r="AH618" s="60"/>
      <c r="AI618" s="60"/>
      <c r="AJ618" s="60"/>
      <c r="AK618" s="60"/>
      <c r="AL618" s="60"/>
      <c r="AM618" s="60"/>
      <c r="AN618" s="60"/>
      <c r="AO618" s="60"/>
      <c r="AP618" s="60"/>
      <c r="AQ618" s="60"/>
      <c r="AR618" s="60"/>
      <c r="AS618" s="60"/>
      <c r="AT618" s="60"/>
      <c r="AU618" s="60"/>
      <c r="AV618" s="60"/>
      <c r="AW618" s="60"/>
      <c r="AX618" s="60"/>
      <c r="AY618" s="60"/>
      <c r="AZ618" s="60"/>
      <c r="BA618" s="60"/>
      <c r="BB618" s="60"/>
      <c r="BC618" s="60"/>
      <c r="BD618" s="60"/>
      <c r="BE618" s="60"/>
      <c r="BF618" s="60"/>
      <c r="BG618" s="60"/>
      <c r="BH618" s="60"/>
      <c r="BI618" s="60"/>
      <c r="BJ618" s="60"/>
      <c r="BK618" s="60"/>
      <c r="BL618" s="60"/>
      <c r="BM618" s="60"/>
      <c r="BN618" s="60"/>
      <c r="BO618" s="60"/>
      <c r="BP618" s="60"/>
      <c r="BQ618" s="60"/>
      <c r="BR618" s="60"/>
      <c r="BS618" s="60"/>
      <c r="BT618" s="60"/>
      <c r="BU618" s="60"/>
      <c r="BV618" s="60"/>
      <c r="BW618" s="60"/>
      <c r="BX618" s="60"/>
      <c r="BY618" s="60"/>
      <c r="BZ618" s="60"/>
      <c r="CA618" s="60"/>
      <c r="CB618" s="60"/>
      <c r="CC618" s="60"/>
      <c r="CD618" s="60"/>
      <c r="CE618" s="60"/>
      <c r="CF618" s="60"/>
      <c r="CG618" s="60"/>
      <c r="CH618" s="60"/>
      <c r="CI618" s="60"/>
      <c r="CJ618" s="60"/>
      <c r="CK618" s="60"/>
      <c r="CL618" s="60"/>
      <c r="CM618" s="60"/>
      <c r="CN618" s="60"/>
      <c r="CO618" s="60"/>
      <c r="CP618" s="60"/>
      <c r="CQ618" s="60"/>
    </row>
    <row r="619" spans="1:95" s="3" customFormat="1" ht="24" x14ac:dyDescent="0.2">
      <c r="A619" s="24" t="s">
        <v>122</v>
      </c>
      <c r="B619" s="23" t="s">
        <v>56</v>
      </c>
      <c r="C619" s="23" t="s">
        <v>5</v>
      </c>
      <c r="D619" s="23" t="s">
        <v>14</v>
      </c>
      <c r="E619" s="23" t="s">
        <v>301</v>
      </c>
      <c r="F619" s="23"/>
      <c r="G619" s="95">
        <f>G620</f>
        <v>437.5</v>
      </c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  <c r="AB619" s="60"/>
      <c r="AC619" s="60"/>
      <c r="AD619" s="60"/>
      <c r="AE619" s="60"/>
      <c r="AF619" s="60"/>
      <c r="AG619" s="60"/>
      <c r="AH619" s="60"/>
      <c r="AI619" s="60"/>
      <c r="AJ619" s="60"/>
      <c r="AK619" s="60"/>
      <c r="AL619" s="60"/>
      <c r="AM619" s="60"/>
      <c r="AN619" s="60"/>
      <c r="AO619" s="60"/>
      <c r="AP619" s="60"/>
      <c r="AQ619" s="60"/>
      <c r="AR619" s="60"/>
      <c r="AS619" s="60"/>
      <c r="AT619" s="60"/>
      <c r="AU619" s="60"/>
      <c r="AV619" s="60"/>
      <c r="AW619" s="60"/>
      <c r="AX619" s="60"/>
      <c r="AY619" s="60"/>
      <c r="AZ619" s="60"/>
      <c r="BA619" s="60"/>
      <c r="BB619" s="60"/>
      <c r="BC619" s="60"/>
      <c r="BD619" s="60"/>
      <c r="BE619" s="60"/>
      <c r="BF619" s="60"/>
      <c r="BG619" s="60"/>
      <c r="BH619" s="60"/>
      <c r="BI619" s="60"/>
      <c r="BJ619" s="60"/>
      <c r="BK619" s="60"/>
      <c r="BL619" s="60"/>
      <c r="BM619" s="60"/>
      <c r="BN619" s="60"/>
      <c r="BO619" s="60"/>
      <c r="BP619" s="60"/>
      <c r="BQ619" s="60"/>
      <c r="BR619" s="60"/>
      <c r="BS619" s="60"/>
      <c r="BT619" s="60"/>
      <c r="BU619" s="60"/>
      <c r="BV619" s="60"/>
      <c r="BW619" s="60"/>
      <c r="BX619" s="60"/>
      <c r="BY619" s="60"/>
      <c r="BZ619" s="60"/>
      <c r="CA619" s="60"/>
      <c r="CB619" s="60"/>
      <c r="CC619" s="60"/>
      <c r="CD619" s="60"/>
      <c r="CE619" s="60"/>
      <c r="CF619" s="60"/>
      <c r="CG619" s="60"/>
      <c r="CH619" s="60"/>
      <c r="CI619" s="60"/>
      <c r="CJ619" s="60"/>
      <c r="CK619" s="60"/>
      <c r="CL619" s="60"/>
      <c r="CM619" s="60"/>
      <c r="CN619" s="60"/>
      <c r="CO619" s="60"/>
      <c r="CP619" s="60"/>
      <c r="CQ619" s="60"/>
    </row>
    <row r="620" spans="1:95" s="3" customFormat="1" ht="16.5" customHeight="1" x14ac:dyDescent="0.2">
      <c r="A620" s="24" t="s">
        <v>117</v>
      </c>
      <c r="B620" s="23" t="s">
        <v>56</v>
      </c>
      <c r="C620" s="23" t="s">
        <v>5</v>
      </c>
      <c r="D620" s="23" t="s">
        <v>14</v>
      </c>
      <c r="E620" s="23" t="s">
        <v>303</v>
      </c>
      <c r="F620" s="23"/>
      <c r="G620" s="95">
        <f>G621</f>
        <v>437.5</v>
      </c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  <c r="AB620" s="60"/>
      <c r="AC620" s="60"/>
      <c r="AD620" s="60"/>
      <c r="AE620" s="60"/>
      <c r="AF620" s="60"/>
      <c r="AG620" s="60"/>
      <c r="AH620" s="60"/>
      <c r="AI620" s="60"/>
      <c r="AJ620" s="60"/>
      <c r="AK620" s="60"/>
      <c r="AL620" s="60"/>
      <c r="AM620" s="60"/>
      <c r="AN620" s="60"/>
      <c r="AO620" s="60"/>
      <c r="AP620" s="60"/>
      <c r="AQ620" s="60"/>
      <c r="AR620" s="60"/>
      <c r="AS620" s="60"/>
      <c r="AT620" s="60"/>
      <c r="AU620" s="60"/>
      <c r="AV620" s="60"/>
      <c r="AW620" s="60"/>
      <c r="AX620" s="60"/>
      <c r="AY620" s="60"/>
      <c r="AZ620" s="60"/>
      <c r="BA620" s="60"/>
      <c r="BB620" s="60"/>
      <c r="BC620" s="60"/>
      <c r="BD620" s="60"/>
      <c r="BE620" s="60"/>
      <c r="BF620" s="60"/>
      <c r="BG620" s="60"/>
      <c r="BH620" s="60"/>
      <c r="BI620" s="60"/>
      <c r="BJ620" s="60"/>
      <c r="BK620" s="60"/>
      <c r="BL620" s="60"/>
      <c r="BM620" s="60"/>
      <c r="BN620" s="60"/>
      <c r="BO620" s="60"/>
      <c r="BP620" s="60"/>
      <c r="BQ620" s="60"/>
      <c r="BR620" s="60"/>
      <c r="BS620" s="60"/>
      <c r="BT620" s="60"/>
      <c r="BU620" s="60"/>
      <c r="BV620" s="60"/>
      <c r="BW620" s="60"/>
      <c r="BX620" s="60"/>
      <c r="BY620" s="60"/>
      <c r="BZ620" s="60"/>
      <c r="CA620" s="60"/>
      <c r="CB620" s="60"/>
      <c r="CC620" s="60"/>
      <c r="CD620" s="60"/>
      <c r="CE620" s="60"/>
      <c r="CF620" s="60"/>
      <c r="CG620" s="60"/>
      <c r="CH620" s="60"/>
      <c r="CI620" s="60"/>
      <c r="CJ620" s="60"/>
      <c r="CK620" s="60"/>
      <c r="CL620" s="60"/>
      <c r="CM620" s="60"/>
      <c r="CN620" s="60"/>
      <c r="CO620" s="60"/>
      <c r="CP620" s="60"/>
      <c r="CQ620" s="60"/>
    </row>
    <row r="621" spans="1:95" s="3" customFormat="1" ht="15" customHeight="1" x14ac:dyDescent="0.2">
      <c r="A621" s="24" t="s">
        <v>120</v>
      </c>
      <c r="B621" s="23" t="s">
        <v>56</v>
      </c>
      <c r="C621" s="23" t="s">
        <v>5</v>
      </c>
      <c r="D621" s="23" t="s">
        <v>14</v>
      </c>
      <c r="E621" s="23" t="s">
        <v>303</v>
      </c>
      <c r="F621" s="23" t="s">
        <v>118</v>
      </c>
      <c r="G621" s="95">
        <f>G622</f>
        <v>437.5</v>
      </c>
      <c r="H621" s="60"/>
      <c r="I621" s="60"/>
      <c r="J621" s="60"/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  <c r="AB621" s="60"/>
      <c r="AC621" s="60"/>
      <c r="AD621" s="60"/>
      <c r="AE621" s="60"/>
      <c r="AF621" s="60"/>
      <c r="AG621" s="60"/>
      <c r="AH621" s="60"/>
      <c r="AI621" s="60"/>
      <c r="AJ621" s="60"/>
      <c r="AK621" s="60"/>
      <c r="AL621" s="60"/>
      <c r="AM621" s="60"/>
      <c r="AN621" s="60"/>
      <c r="AO621" s="60"/>
      <c r="AP621" s="60"/>
      <c r="AQ621" s="60"/>
      <c r="AR621" s="60"/>
      <c r="AS621" s="60"/>
      <c r="AT621" s="60"/>
      <c r="AU621" s="60"/>
      <c r="AV621" s="60"/>
      <c r="AW621" s="60"/>
      <c r="AX621" s="60"/>
      <c r="AY621" s="60"/>
      <c r="AZ621" s="60"/>
      <c r="BA621" s="60"/>
      <c r="BB621" s="60"/>
      <c r="BC621" s="60"/>
      <c r="BD621" s="60"/>
      <c r="BE621" s="60"/>
      <c r="BF621" s="60"/>
      <c r="BG621" s="60"/>
      <c r="BH621" s="60"/>
      <c r="BI621" s="60"/>
      <c r="BJ621" s="60"/>
      <c r="BK621" s="60"/>
      <c r="BL621" s="60"/>
      <c r="BM621" s="60"/>
      <c r="BN621" s="60"/>
      <c r="BO621" s="60"/>
      <c r="BP621" s="60"/>
      <c r="BQ621" s="60"/>
      <c r="BR621" s="60"/>
      <c r="BS621" s="60"/>
      <c r="BT621" s="60"/>
      <c r="BU621" s="60"/>
      <c r="BV621" s="60"/>
      <c r="BW621" s="60"/>
      <c r="BX621" s="60"/>
      <c r="BY621" s="60"/>
      <c r="BZ621" s="60"/>
      <c r="CA621" s="60"/>
      <c r="CB621" s="60"/>
      <c r="CC621" s="60"/>
      <c r="CD621" s="60"/>
      <c r="CE621" s="60"/>
      <c r="CF621" s="60"/>
      <c r="CG621" s="60"/>
      <c r="CH621" s="60"/>
      <c r="CI621" s="60"/>
      <c r="CJ621" s="60"/>
      <c r="CK621" s="60"/>
      <c r="CL621" s="60"/>
      <c r="CM621" s="60"/>
      <c r="CN621" s="60"/>
      <c r="CO621" s="60"/>
      <c r="CP621" s="60"/>
      <c r="CQ621" s="60"/>
    </row>
    <row r="622" spans="1:95" s="13" customFormat="1" ht="16.149999999999999" customHeight="1" x14ac:dyDescent="0.2">
      <c r="A622" s="107" t="s">
        <v>121</v>
      </c>
      <c r="B622" s="64" t="s">
        <v>56</v>
      </c>
      <c r="C622" s="64" t="s">
        <v>5</v>
      </c>
      <c r="D622" s="64" t="s">
        <v>14</v>
      </c>
      <c r="E622" s="23" t="s">
        <v>303</v>
      </c>
      <c r="F622" s="64" t="s">
        <v>119</v>
      </c>
      <c r="G622" s="101">
        <v>437.5</v>
      </c>
      <c r="H622" s="62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  <c r="X622" s="62"/>
      <c r="Y622" s="62"/>
      <c r="Z622" s="62"/>
      <c r="AA622" s="62"/>
      <c r="AB622" s="62"/>
      <c r="AC622" s="62"/>
      <c r="AD622" s="62"/>
      <c r="AE622" s="62"/>
      <c r="AF622" s="62"/>
      <c r="AG622" s="62"/>
      <c r="AH622" s="62"/>
      <c r="AI622" s="62"/>
      <c r="AJ622" s="62"/>
      <c r="AK622" s="62"/>
      <c r="AL622" s="62"/>
      <c r="AM622" s="62"/>
      <c r="AN622" s="62"/>
      <c r="AO622" s="62"/>
      <c r="AP622" s="62"/>
      <c r="AQ622" s="62"/>
      <c r="AR622" s="62"/>
      <c r="AS622" s="62"/>
      <c r="AT622" s="62"/>
      <c r="AU622" s="62"/>
      <c r="AV622" s="62"/>
      <c r="AW622" s="62"/>
      <c r="AX622" s="62"/>
      <c r="AY622" s="62"/>
      <c r="AZ622" s="62"/>
      <c r="BA622" s="62"/>
      <c r="BB622" s="62"/>
      <c r="BC622" s="62"/>
      <c r="BD622" s="62"/>
      <c r="BE622" s="62"/>
      <c r="BF622" s="62"/>
      <c r="BG622" s="62"/>
      <c r="BH622" s="62"/>
      <c r="BI622" s="62"/>
      <c r="BJ622" s="62"/>
      <c r="BK622" s="62"/>
      <c r="BL622" s="62"/>
      <c r="BM622" s="62"/>
      <c r="BN622" s="62"/>
      <c r="BO622" s="62"/>
      <c r="BP622" s="62"/>
      <c r="BQ622" s="62"/>
      <c r="BR622" s="62"/>
      <c r="BS622" s="62"/>
      <c r="BT622" s="62"/>
      <c r="BU622" s="62"/>
      <c r="BV622" s="62"/>
      <c r="BW622" s="62"/>
      <c r="BX622" s="62"/>
      <c r="BY622" s="62"/>
      <c r="BZ622" s="62"/>
      <c r="CA622" s="62"/>
      <c r="CB622" s="62"/>
      <c r="CC622" s="62"/>
      <c r="CD622" s="62"/>
      <c r="CE622" s="62"/>
      <c r="CF622" s="62"/>
      <c r="CG622" s="62"/>
      <c r="CH622" s="62"/>
      <c r="CI622" s="62"/>
      <c r="CJ622" s="62"/>
      <c r="CK622" s="62"/>
      <c r="CL622" s="62"/>
      <c r="CM622" s="62"/>
      <c r="CN622" s="62"/>
      <c r="CO622" s="62"/>
      <c r="CP622" s="62"/>
      <c r="CQ622" s="62"/>
    </row>
    <row r="623" spans="1:95" s="15" customFormat="1" ht="27.75" customHeight="1" x14ac:dyDescent="0.2">
      <c r="A623" s="25" t="s">
        <v>31</v>
      </c>
      <c r="B623" s="20" t="s">
        <v>56</v>
      </c>
      <c r="C623" s="20" t="s">
        <v>5</v>
      </c>
      <c r="D623" s="20" t="s">
        <v>15</v>
      </c>
      <c r="E623" s="20"/>
      <c r="F623" s="20"/>
      <c r="G623" s="96">
        <f>G624</f>
        <v>5065.1000000000004</v>
      </c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  <c r="AD623" s="58"/>
      <c r="AE623" s="58"/>
      <c r="AF623" s="58"/>
      <c r="AG623" s="58"/>
      <c r="AH623" s="58"/>
      <c r="AI623" s="58"/>
      <c r="AJ623" s="58"/>
      <c r="AK623" s="58"/>
      <c r="AL623" s="58"/>
      <c r="AM623" s="58"/>
      <c r="AN623" s="58"/>
      <c r="AO623" s="58"/>
      <c r="AP623" s="58"/>
      <c r="AQ623" s="58"/>
      <c r="AR623" s="58"/>
      <c r="AS623" s="58"/>
      <c r="AT623" s="58"/>
      <c r="AU623" s="58"/>
      <c r="AV623" s="58"/>
      <c r="AW623" s="58"/>
      <c r="AX623" s="58"/>
      <c r="AY623" s="58"/>
      <c r="AZ623" s="58"/>
      <c r="BA623" s="58"/>
      <c r="BB623" s="58"/>
      <c r="BC623" s="58"/>
      <c r="BD623" s="58"/>
      <c r="BE623" s="58"/>
      <c r="BF623" s="58"/>
      <c r="BG623" s="58"/>
      <c r="BH623" s="58"/>
      <c r="BI623" s="58"/>
      <c r="BJ623" s="58"/>
      <c r="BK623" s="58"/>
      <c r="BL623" s="58"/>
      <c r="BM623" s="58"/>
      <c r="BN623" s="58"/>
      <c r="BO623" s="58"/>
      <c r="BP623" s="58"/>
      <c r="BQ623" s="58"/>
      <c r="BR623" s="58"/>
      <c r="BS623" s="58"/>
      <c r="BT623" s="58"/>
      <c r="BU623" s="58"/>
      <c r="BV623" s="58"/>
      <c r="BW623" s="58"/>
      <c r="BX623" s="58"/>
      <c r="BY623" s="58"/>
      <c r="BZ623" s="58"/>
      <c r="CA623" s="58"/>
      <c r="CB623" s="58"/>
      <c r="CC623" s="58"/>
      <c r="CD623" s="58"/>
      <c r="CE623" s="58"/>
      <c r="CF623" s="58"/>
      <c r="CG623" s="58"/>
      <c r="CH623" s="58"/>
      <c r="CI623" s="58"/>
      <c r="CJ623" s="58"/>
      <c r="CK623" s="58"/>
      <c r="CL623" s="58"/>
      <c r="CM623" s="58"/>
      <c r="CN623" s="58"/>
      <c r="CO623" s="58"/>
      <c r="CP623" s="58"/>
      <c r="CQ623" s="58"/>
    </row>
    <row r="624" spans="1:95" s="14" customFormat="1" ht="24" x14ac:dyDescent="0.2">
      <c r="A624" s="24" t="s">
        <v>419</v>
      </c>
      <c r="B624" s="23" t="s">
        <v>56</v>
      </c>
      <c r="C624" s="23" t="s">
        <v>5</v>
      </c>
      <c r="D624" s="23" t="s">
        <v>15</v>
      </c>
      <c r="E624" s="23" t="s">
        <v>300</v>
      </c>
      <c r="F624" s="23"/>
      <c r="G624" s="95">
        <f>G625</f>
        <v>5065.1000000000004</v>
      </c>
      <c r="H624" s="59"/>
      <c r="I624" s="59"/>
      <c r="J624" s="59"/>
      <c r="K624" s="59"/>
      <c r="L624" s="59"/>
      <c r="M624" s="59"/>
      <c r="N624" s="59"/>
      <c r="O624" s="59"/>
      <c r="P624" s="59"/>
      <c r="Q624" s="59"/>
      <c r="R624" s="59"/>
      <c r="S624" s="59"/>
      <c r="T624" s="59"/>
      <c r="U624" s="59"/>
      <c r="V624" s="59"/>
      <c r="W624" s="59"/>
      <c r="X624" s="59"/>
      <c r="Y624" s="59"/>
      <c r="Z624" s="59"/>
      <c r="AA624" s="59"/>
      <c r="AB624" s="59"/>
      <c r="AC624" s="59"/>
      <c r="AD624" s="59"/>
      <c r="AE624" s="59"/>
      <c r="AF624" s="59"/>
      <c r="AG624" s="59"/>
      <c r="AH624" s="59"/>
      <c r="AI624" s="59"/>
      <c r="AJ624" s="59"/>
      <c r="AK624" s="59"/>
      <c r="AL624" s="59"/>
      <c r="AM624" s="59"/>
      <c r="AN624" s="59"/>
      <c r="AO624" s="59"/>
      <c r="AP624" s="59"/>
      <c r="AQ624" s="59"/>
      <c r="AR624" s="59"/>
      <c r="AS624" s="59"/>
      <c r="AT624" s="59"/>
      <c r="AU624" s="59"/>
      <c r="AV624" s="59"/>
      <c r="AW624" s="59"/>
      <c r="AX624" s="59"/>
      <c r="AY624" s="59"/>
      <c r="AZ624" s="59"/>
      <c r="BA624" s="59"/>
      <c r="BB624" s="59"/>
      <c r="BC624" s="59"/>
      <c r="BD624" s="59"/>
      <c r="BE624" s="59"/>
      <c r="BF624" s="59"/>
      <c r="BG624" s="59"/>
      <c r="BH624" s="59"/>
      <c r="BI624" s="59"/>
      <c r="BJ624" s="59"/>
      <c r="BK624" s="59"/>
      <c r="BL624" s="59"/>
      <c r="BM624" s="59"/>
      <c r="BN624" s="59"/>
      <c r="BO624" s="59"/>
      <c r="BP624" s="59"/>
      <c r="BQ624" s="59"/>
      <c r="BR624" s="59"/>
      <c r="BS624" s="59"/>
      <c r="BT624" s="59"/>
      <c r="BU624" s="59"/>
      <c r="BV624" s="59"/>
      <c r="BW624" s="59"/>
      <c r="BX624" s="59"/>
      <c r="BY624" s="59"/>
      <c r="BZ624" s="59"/>
      <c r="CA624" s="59"/>
      <c r="CB624" s="59"/>
      <c r="CC624" s="59"/>
      <c r="CD624" s="59"/>
      <c r="CE624" s="59"/>
      <c r="CF624" s="59"/>
      <c r="CG624" s="59"/>
      <c r="CH624" s="59"/>
      <c r="CI624" s="59"/>
      <c r="CJ624" s="59"/>
      <c r="CK624" s="59"/>
      <c r="CL624" s="59"/>
      <c r="CM624" s="59"/>
      <c r="CN624" s="59"/>
      <c r="CO624" s="59"/>
      <c r="CP624" s="59"/>
      <c r="CQ624" s="59"/>
    </row>
    <row r="625" spans="1:95" s="14" customFormat="1" ht="24" x14ac:dyDescent="0.2">
      <c r="A625" s="24" t="s">
        <v>122</v>
      </c>
      <c r="B625" s="23" t="s">
        <v>56</v>
      </c>
      <c r="C625" s="23" t="s">
        <v>5</v>
      </c>
      <c r="D625" s="23" t="s">
        <v>15</v>
      </c>
      <c r="E625" s="23" t="s">
        <v>301</v>
      </c>
      <c r="F625" s="23"/>
      <c r="G625" s="95">
        <f>G626</f>
        <v>5065.1000000000004</v>
      </c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  <c r="S625" s="59"/>
      <c r="T625" s="59"/>
      <c r="U625" s="59"/>
      <c r="V625" s="59"/>
      <c r="W625" s="59"/>
      <c r="X625" s="59"/>
      <c r="Y625" s="59"/>
      <c r="Z625" s="59"/>
      <c r="AA625" s="59"/>
      <c r="AB625" s="59"/>
      <c r="AC625" s="59"/>
      <c r="AD625" s="59"/>
      <c r="AE625" s="59"/>
      <c r="AF625" s="59"/>
      <c r="AG625" s="59"/>
      <c r="AH625" s="59"/>
      <c r="AI625" s="59"/>
      <c r="AJ625" s="59"/>
      <c r="AK625" s="59"/>
      <c r="AL625" s="59"/>
      <c r="AM625" s="59"/>
      <c r="AN625" s="59"/>
      <c r="AO625" s="59"/>
      <c r="AP625" s="59"/>
      <c r="AQ625" s="59"/>
      <c r="AR625" s="59"/>
      <c r="AS625" s="59"/>
      <c r="AT625" s="59"/>
      <c r="AU625" s="59"/>
      <c r="AV625" s="59"/>
      <c r="AW625" s="59"/>
      <c r="AX625" s="59"/>
      <c r="AY625" s="59"/>
      <c r="AZ625" s="59"/>
      <c r="BA625" s="59"/>
      <c r="BB625" s="59"/>
      <c r="BC625" s="59"/>
      <c r="BD625" s="59"/>
      <c r="BE625" s="59"/>
      <c r="BF625" s="59"/>
      <c r="BG625" s="59"/>
      <c r="BH625" s="59"/>
      <c r="BI625" s="59"/>
      <c r="BJ625" s="59"/>
      <c r="BK625" s="59"/>
      <c r="BL625" s="59"/>
      <c r="BM625" s="59"/>
      <c r="BN625" s="59"/>
      <c r="BO625" s="59"/>
      <c r="BP625" s="59"/>
      <c r="BQ625" s="59"/>
      <c r="BR625" s="59"/>
      <c r="BS625" s="59"/>
      <c r="BT625" s="59"/>
      <c r="BU625" s="59"/>
      <c r="BV625" s="59"/>
      <c r="BW625" s="59"/>
      <c r="BX625" s="59"/>
      <c r="BY625" s="59"/>
      <c r="BZ625" s="59"/>
      <c r="CA625" s="59"/>
      <c r="CB625" s="59"/>
      <c r="CC625" s="59"/>
      <c r="CD625" s="59"/>
      <c r="CE625" s="59"/>
      <c r="CF625" s="59"/>
      <c r="CG625" s="59"/>
      <c r="CH625" s="59"/>
      <c r="CI625" s="59"/>
      <c r="CJ625" s="59"/>
      <c r="CK625" s="59"/>
      <c r="CL625" s="59"/>
      <c r="CM625" s="59"/>
      <c r="CN625" s="59"/>
      <c r="CO625" s="59"/>
      <c r="CP625" s="59"/>
      <c r="CQ625" s="59"/>
    </row>
    <row r="626" spans="1:95" s="14" customFormat="1" ht="15.75" customHeight="1" x14ac:dyDescent="0.2">
      <c r="A626" s="24" t="s">
        <v>68</v>
      </c>
      <c r="B626" s="23" t="s">
        <v>56</v>
      </c>
      <c r="C626" s="23" t="s">
        <v>5</v>
      </c>
      <c r="D626" s="23" t="s">
        <v>15</v>
      </c>
      <c r="E626" s="23" t="s">
        <v>304</v>
      </c>
      <c r="F626" s="23"/>
      <c r="G626" s="95">
        <f>G627+G629+G631</f>
        <v>5065.1000000000004</v>
      </c>
      <c r="H626" s="59"/>
      <c r="I626" s="59"/>
      <c r="J626" s="59"/>
      <c r="K626" s="59"/>
      <c r="L626" s="59"/>
      <c r="M626" s="59"/>
      <c r="N626" s="59"/>
      <c r="O626" s="59"/>
      <c r="P626" s="59"/>
      <c r="Q626" s="59"/>
      <c r="R626" s="59"/>
      <c r="S626" s="59"/>
      <c r="T626" s="59"/>
      <c r="U626" s="59"/>
      <c r="V626" s="59"/>
      <c r="W626" s="59"/>
      <c r="X626" s="59"/>
      <c r="Y626" s="59"/>
      <c r="Z626" s="59"/>
      <c r="AA626" s="59"/>
      <c r="AB626" s="59"/>
      <c r="AC626" s="59"/>
      <c r="AD626" s="59"/>
      <c r="AE626" s="59"/>
      <c r="AF626" s="59"/>
      <c r="AG626" s="59"/>
      <c r="AH626" s="59"/>
      <c r="AI626" s="59"/>
      <c r="AJ626" s="59"/>
      <c r="AK626" s="59"/>
      <c r="AL626" s="59"/>
      <c r="AM626" s="59"/>
      <c r="AN626" s="59"/>
      <c r="AO626" s="59"/>
      <c r="AP626" s="59"/>
      <c r="AQ626" s="59"/>
      <c r="AR626" s="59"/>
      <c r="AS626" s="59"/>
      <c r="AT626" s="59"/>
      <c r="AU626" s="59"/>
      <c r="AV626" s="59"/>
      <c r="AW626" s="59"/>
      <c r="AX626" s="59"/>
      <c r="AY626" s="59"/>
      <c r="AZ626" s="59"/>
      <c r="BA626" s="59"/>
      <c r="BB626" s="59"/>
      <c r="BC626" s="59"/>
      <c r="BD626" s="59"/>
      <c r="BE626" s="59"/>
      <c r="BF626" s="59"/>
      <c r="BG626" s="59"/>
      <c r="BH626" s="59"/>
      <c r="BI626" s="59"/>
      <c r="BJ626" s="59"/>
      <c r="BK626" s="59"/>
      <c r="BL626" s="59"/>
      <c r="BM626" s="59"/>
      <c r="BN626" s="59"/>
      <c r="BO626" s="59"/>
      <c r="BP626" s="59"/>
      <c r="BQ626" s="59"/>
      <c r="BR626" s="59"/>
      <c r="BS626" s="59"/>
      <c r="BT626" s="59"/>
      <c r="BU626" s="59"/>
      <c r="BV626" s="59"/>
      <c r="BW626" s="59"/>
      <c r="BX626" s="59"/>
      <c r="BY626" s="59"/>
      <c r="BZ626" s="59"/>
      <c r="CA626" s="59"/>
      <c r="CB626" s="59"/>
      <c r="CC626" s="59"/>
      <c r="CD626" s="59"/>
      <c r="CE626" s="59"/>
      <c r="CF626" s="59"/>
      <c r="CG626" s="59"/>
      <c r="CH626" s="59"/>
      <c r="CI626" s="59"/>
      <c r="CJ626" s="59"/>
      <c r="CK626" s="59"/>
      <c r="CL626" s="59"/>
      <c r="CM626" s="59"/>
      <c r="CN626" s="59"/>
      <c r="CO626" s="59"/>
      <c r="CP626" s="59"/>
      <c r="CQ626" s="59"/>
    </row>
    <row r="627" spans="1:95" s="14" customFormat="1" ht="36" x14ac:dyDescent="0.2">
      <c r="A627" s="24" t="s">
        <v>70</v>
      </c>
      <c r="B627" s="23" t="s">
        <v>56</v>
      </c>
      <c r="C627" s="23" t="s">
        <v>5</v>
      </c>
      <c r="D627" s="23" t="s">
        <v>15</v>
      </c>
      <c r="E627" s="23" t="s">
        <v>304</v>
      </c>
      <c r="F627" s="23" t="s">
        <v>69</v>
      </c>
      <c r="G627" s="95">
        <f>G628</f>
        <v>4485.1000000000004</v>
      </c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59"/>
      <c r="S627" s="59"/>
      <c r="T627" s="59"/>
      <c r="U627" s="59"/>
      <c r="V627" s="59"/>
      <c r="W627" s="59"/>
      <c r="X627" s="59"/>
      <c r="Y627" s="59"/>
      <c r="Z627" s="59"/>
      <c r="AA627" s="59"/>
      <c r="AB627" s="59"/>
      <c r="AC627" s="59"/>
      <c r="AD627" s="59"/>
      <c r="AE627" s="59"/>
      <c r="AF627" s="59"/>
      <c r="AG627" s="59"/>
      <c r="AH627" s="59"/>
      <c r="AI627" s="59"/>
      <c r="AJ627" s="59"/>
      <c r="AK627" s="59"/>
      <c r="AL627" s="59"/>
      <c r="AM627" s="59"/>
      <c r="AN627" s="59"/>
      <c r="AO627" s="59"/>
      <c r="AP627" s="59"/>
      <c r="AQ627" s="59"/>
      <c r="AR627" s="59"/>
      <c r="AS627" s="59"/>
      <c r="AT627" s="59"/>
      <c r="AU627" s="59"/>
      <c r="AV627" s="59"/>
      <c r="AW627" s="59"/>
      <c r="AX627" s="59"/>
      <c r="AY627" s="59"/>
      <c r="AZ627" s="59"/>
      <c r="BA627" s="59"/>
      <c r="BB627" s="59"/>
      <c r="BC627" s="59"/>
      <c r="BD627" s="59"/>
      <c r="BE627" s="59"/>
      <c r="BF627" s="59"/>
      <c r="BG627" s="59"/>
      <c r="BH627" s="59"/>
      <c r="BI627" s="59"/>
      <c r="BJ627" s="59"/>
      <c r="BK627" s="59"/>
      <c r="BL627" s="59"/>
      <c r="BM627" s="59"/>
      <c r="BN627" s="59"/>
      <c r="BO627" s="59"/>
      <c r="BP627" s="59"/>
      <c r="BQ627" s="59"/>
      <c r="BR627" s="59"/>
      <c r="BS627" s="59"/>
      <c r="BT627" s="59"/>
      <c r="BU627" s="59"/>
      <c r="BV627" s="59"/>
      <c r="BW627" s="59"/>
      <c r="BX627" s="59"/>
      <c r="BY627" s="59"/>
      <c r="BZ627" s="59"/>
      <c r="CA627" s="59"/>
      <c r="CB627" s="59"/>
      <c r="CC627" s="59"/>
      <c r="CD627" s="59"/>
      <c r="CE627" s="59"/>
      <c r="CF627" s="59"/>
      <c r="CG627" s="59"/>
      <c r="CH627" s="59"/>
      <c r="CI627" s="59"/>
      <c r="CJ627" s="59"/>
      <c r="CK627" s="59"/>
      <c r="CL627" s="59"/>
      <c r="CM627" s="59"/>
      <c r="CN627" s="59"/>
      <c r="CO627" s="59"/>
      <c r="CP627" s="59"/>
      <c r="CQ627" s="59"/>
    </row>
    <row r="628" spans="1:95" s="14" customFormat="1" ht="13.5" customHeight="1" x14ac:dyDescent="0.2">
      <c r="A628" s="24" t="s">
        <v>72</v>
      </c>
      <c r="B628" s="23" t="s">
        <v>56</v>
      </c>
      <c r="C628" s="23" t="s">
        <v>5</v>
      </c>
      <c r="D628" s="23" t="s">
        <v>15</v>
      </c>
      <c r="E628" s="23" t="s">
        <v>304</v>
      </c>
      <c r="F628" s="23" t="s">
        <v>71</v>
      </c>
      <c r="G628" s="95">
        <f>480+4005.1</f>
        <v>4485.1000000000004</v>
      </c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  <c r="S628" s="59"/>
      <c r="T628" s="59"/>
      <c r="U628" s="59"/>
      <c r="V628" s="59"/>
      <c r="W628" s="59"/>
      <c r="X628" s="59"/>
      <c r="Y628" s="59"/>
      <c r="Z628" s="59"/>
      <c r="AA628" s="59"/>
      <c r="AB628" s="59"/>
      <c r="AC628" s="59"/>
      <c r="AD628" s="59"/>
      <c r="AE628" s="59"/>
      <c r="AF628" s="59"/>
      <c r="AG628" s="59"/>
      <c r="AH628" s="59"/>
      <c r="AI628" s="59"/>
      <c r="AJ628" s="59"/>
      <c r="AK628" s="59"/>
      <c r="AL628" s="59"/>
      <c r="AM628" s="59"/>
      <c r="AN628" s="59"/>
      <c r="AO628" s="59"/>
      <c r="AP628" s="59"/>
      <c r="AQ628" s="59"/>
      <c r="AR628" s="59"/>
      <c r="AS628" s="59"/>
      <c r="AT628" s="59"/>
      <c r="AU628" s="59"/>
      <c r="AV628" s="59"/>
      <c r="AW628" s="59"/>
      <c r="AX628" s="59"/>
      <c r="AY628" s="59"/>
      <c r="AZ628" s="59"/>
      <c r="BA628" s="59"/>
      <c r="BB628" s="59"/>
      <c r="BC628" s="59"/>
      <c r="BD628" s="59"/>
      <c r="BE628" s="59"/>
      <c r="BF628" s="59"/>
      <c r="BG628" s="59"/>
      <c r="BH628" s="59"/>
      <c r="BI628" s="59"/>
      <c r="BJ628" s="59"/>
      <c r="BK628" s="59"/>
      <c r="BL628" s="59"/>
      <c r="BM628" s="59"/>
      <c r="BN628" s="59"/>
      <c r="BO628" s="59"/>
      <c r="BP628" s="59"/>
      <c r="BQ628" s="59"/>
      <c r="BR628" s="59"/>
      <c r="BS628" s="59"/>
      <c r="BT628" s="59"/>
      <c r="BU628" s="59"/>
      <c r="BV628" s="59"/>
      <c r="BW628" s="59"/>
      <c r="BX628" s="59"/>
      <c r="BY628" s="59"/>
      <c r="BZ628" s="59"/>
      <c r="CA628" s="59"/>
      <c r="CB628" s="59"/>
      <c r="CC628" s="59"/>
      <c r="CD628" s="59"/>
      <c r="CE628" s="59"/>
      <c r="CF628" s="59"/>
      <c r="CG628" s="59"/>
      <c r="CH628" s="59"/>
      <c r="CI628" s="59"/>
      <c r="CJ628" s="59"/>
      <c r="CK628" s="59"/>
      <c r="CL628" s="59"/>
      <c r="CM628" s="59"/>
      <c r="CN628" s="59"/>
      <c r="CO628" s="59"/>
      <c r="CP628" s="59"/>
      <c r="CQ628" s="59"/>
    </row>
    <row r="629" spans="1:95" s="14" customFormat="1" ht="17.25" customHeight="1" x14ac:dyDescent="0.2">
      <c r="A629" s="71" t="s">
        <v>78</v>
      </c>
      <c r="B629" s="23" t="s">
        <v>56</v>
      </c>
      <c r="C629" s="23" t="s">
        <v>5</v>
      </c>
      <c r="D629" s="23" t="s">
        <v>15</v>
      </c>
      <c r="E629" s="23" t="s">
        <v>304</v>
      </c>
      <c r="F629" s="23" t="s">
        <v>76</v>
      </c>
      <c r="G629" s="97">
        <f>G630</f>
        <v>579.6</v>
      </c>
      <c r="H629" s="59"/>
      <c r="I629" s="59"/>
      <c r="J629" s="59"/>
      <c r="K629" s="59"/>
      <c r="L629" s="59"/>
      <c r="M629" s="59"/>
      <c r="N629" s="59"/>
      <c r="O629" s="59"/>
      <c r="P629" s="59"/>
      <c r="Q629" s="59"/>
      <c r="R629" s="59"/>
      <c r="S629" s="59"/>
      <c r="T629" s="59"/>
      <c r="U629" s="59"/>
      <c r="V629" s="59"/>
      <c r="W629" s="59"/>
      <c r="X629" s="59"/>
      <c r="Y629" s="59"/>
      <c r="Z629" s="59"/>
      <c r="AA629" s="59"/>
      <c r="AB629" s="59"/>
      <c r="AC629" s="59"/>
      <c r="AD629" s="59"/>
      <c r="AE629" s="59"/>
      <c r="AF629" s="59"/>
      <c r="AG629" s="59"/>
      <c r="AH629" s="59"/>
      <c r="AI629" s="59"/>
      <c r="AJ629" s="59"/>
      <c r="AK629" s="59"/>
      <c r="AL629" s="59"/>
      <c r="AM629" s="59"/>
      <c r="AN629" s="59"/>
      <c r="AO629" s="59"/>
      <c r="AP629" s="59"/>
      <c r="AQ629" s="59"/>
      <c r="AR629" s="59"/>
      <c r="AS629" s="59"/>
      <c r="AT629" s="59"/>
      <c r="AU629" s="59"/>
      <c r="AV629" s="59"/>
      <c r="AW629" s="59"/>
      <c r="AX629" s="59"/>
      <c r="AY629" s="59"/>
      <c r="AZ629" s="59"/>
      <c r="BA629" s="59"/>
      <c r="BB629" s="59"/>
      <c r="BC629" s="59"/>
      <c r="BD629" s="59"/>
      <c r="BE629" s="59"/>
      <c r="BF629" s="59"/>
      <c r="BG629" s="59"/>
      <c r="BH629" s="59"/>
      <c r="BI629" s="59"/>
      <c r="BJ629" s="59"/>
      <c r="BK629" s="59"/>
      <c r="BL629" s="59"/>
      <c r="BM629" s="59"/>
      <c r="BN629" s="59"/>
      <c r="BO629" s="59"/>
      <c r="BP629" s="59"/>
      <c r="BQ629" s="59"/>
      <c r="BR629" s="59"/>
      <c r="BS629" s="59"/>
      <c r="BT629" s="59"/>
      <c r="BU629" s="59"/>
      <c r="BV629" s="59"/>
      <c r="BW629" s="59"/>
      <c r="BX629" s="59"/>
      <c r="BY629" s="59"/>
      <c r="BZ629" s="59"/>
      <c r="CA629" s="59"/>
      <c r="CB629" s="59"/>
      <c r="CC629" s="59"/>
      <c r="CD629" s="59"/>
      <c r="CE629" s="59"/>
      <c r="CF629" s="59"/>
      <c r="CG629" s="59"/>
      <c r="CH629" s="59"/>
      <c r="CI629" s="59"/>
      <c r="CJ629" s="59"/>
      <c r="CK629" s="59"/>
      <c r="CL629" s="59"/>
      <c r="CM629" s="59"/>
      <c r="CN629" s="59"/>
      <c r="CO629" s="59"/>
      <c r="CP629" s="59"/>
      <c r="CQ629" s="59"/>
    </row>
    <row r="630" spans="1:95" s="14" customFormat="1" ht="18" customHeight="1" x14ac:dyDescent="0.2">
      <c r="A630" s="71" t="s">
        <v>98</v>
      </c>
      <c r="B630" s="23" t="s">
        <v>56</v>
      </c>
      <c r="C630" s="23" t="s">
        <v>5</v>
      </c>
      <c r="D630" s="23" t="s">
        <v>15</v>
      </c>
      <c r="E630" s="23" t="s">
        <v>304</v>
      </c>
      <c r="F630" s="23" t="s">
        <v>77</v>
      </c>
      <c r="G630" s="97">
        <f>579.6</f>
        <v>579.6</v>
      </c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  <c r="S630" s="59"/>
      <c r="T630" s="59"/>
      <c r="U630" s="59"/>
      <c r="V630" s="59"/>
      <c r="W630" s="59"/>
      <c r="X630" s="59"/>
      <c r="Y630" s="59"/>
      <c r="Z630" s="59"/>
      <c r="AA630" s="59"/>
      <c r="AB630" s="59"/>
      <c r="AC630" s="59"/>
      <c r="AD630" s="59"/>
      <c r="AE630" s="59"/>
      <c r="AF630" s="59"/>
      <c r="AG630" s="59"/>
      <c r="AH630" s="59"/>
      <c r="AI630" s="59"/>
      <c r="AJ630" s="59"/>
      <c r="AK630" s="59"/>
      <c r="AL630" s="59"/>
      <c r="AM630" s="59"/>
      <c r="AN630" s="59"/>
      <c r="AO630" s="59"/>
      <c r="AP630" s="59"/>
      <c r="AQ630" s="59"/>
      <c r="AR630" s="59"/>
      <c r="AS630" s="59"/>
      <c r="AT630" s="59"/>
      <c r="AU630" s="59"/>
      <c r="AV630" s="59"/>
      <c r="AW630" s="59"/>
      <c r="AX630" s="59"/>
      <c r="AY630" s="59"/>
      <c r="AZ630" s="59"/>
      <c r="BA630" s="59"/>
      <c r="BB630" s="59"/>
      <c r="BC630" s="59"/>
      <c r="BD630" s="59"/>
      <c r="BE630" s="59"/>
      <c r="BF630" s="59"/>
      <c r="BG630" s="59"/>
      <c r="BH630" s="59"/>
      <c r="BI630" s="59"/>
      <c r="BJ630" s="59"/>
      <c r="BK630" s="59"/>
      <c r="BL630" s="59"/>
      <c r="BM630" s="59"/>
      <c r="BN630" s="59"/>
      <c r="BO630" s="59"/>
      <c r="BP630" s="59"/>
      <c r="BQ630" s="59"/>
      <c r="BR630" s="59"/>
      <c r="BS630" s="59"/>
      <c r="BT630" s="59"/>
      <c r="BU630" s="59"/>
      <c r="BV630" s="59"/>
      <c r="BW630" s="59"/>
      <c r="BX630" s="59"/>
      <c r="BY630" s="59"/>
      <c r="BZ630" s="59"/>
      <c r="CA630" s="59"/>
      <c r="CB630" s="59"/>
      <c r="CC630" s="59"/>
      <c r="CD630" s="59"/>
      <c r="CE630" s="59"/>
      <c r="CF630" s="59"/>
      <c r="CG630" s="59"/>
      <c r="CH630" s="59"/>
      <c r="CI630" s="59"/>
      <c r="CJ630" s="59"/>
      <c r="CK630" s="59"/>
      <c r="CL630" s="59"/>
      <c r="CM630" s="59"/>
      <c r="CN630" s="59"/>
      <c r="CO630" s="59"/>
      <c r="CP630" s="59"/>
      <c r="CQ630" s="59"/>
    </row>
    <row r="631" spans="1:95" s="14" customFormat="1" ht="18" customHeight="1" x14ac:dyDescent="0.2">
      <c r="A631" s="24" t="s">
        <v>80</v>
      </c>
      <c r="B631" s="23" t="s">
        <v>56</v>
      </c>
      <c r="C631" s="23" t="s">
        <v>5</v>
      </c>
      <c r="D631" s="23" t="s">
        <v>15</v>
      </c>
      <c r="E631" s="23" t="s">
        <v>304</v>
      </c>
      <c r="F631" s="23" t="s">
        <v>23</v>
      </c>
      <c r="G631" s="97">
        <f>G632</f>
        <v>0.4</v>
      </c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  <c r="S631" s="59"/>
      <c r="T631" s="59"/>
      <c r="U631" s="59"/>
      <c r="V631" s="59"/>
      <c r="W631" s="59"/>
      <c r="X631" s="59"/>
      <c r="Y631" s="59"/>
      <c r="Z631" s="59"/>
      <c r="AA631" s="59"/>
      <c r="AB631" s="59"/>
      <c r="AC631" s="59"/>
      <c r="AD631" s="59"/>
      <c r="AE631" s="59"/>
      <c r="AF631" s="59"/>
      <c r="AG631" s="59"/>
      <c r="AH631" s="59"/>
      <c r="AI631" s="59"/>
      <c r="AJ631" s="59"/>
      <c r="AK631" s="59"/>
      <c r="AL631" s="59"/>
      <c r="AM631" s="59"/>
      <c r="AN631" s="59"/>
      <c r="AO631" s="59"/>
      <c r="AP631" s="59"/>
      <c r="AQ631" s="59"/>
      <c r="AR631" s="59"/>
      <c r="AS631" s="59"/>
      <c r="AT631" s="59"/>
      <c r="AU631" s="59"/>
      <c r="AV631" s="59"/>
      <c r="AW631" s="59"/>
      <c r="AX631" s="59"/>
      <c r="AY631" s="59"/>
      <c r="AZ631" s="59"/>
      <c r="BA631" s="59"/>
      <c r="BB631" s="59"/>
      <c r="BC631" s="59"/>
      <c r="BD631" s="59"/>
      <c r="BE631" s="59"/>
      <c r="BF631" s="59"/>
      <c r="BG631" s="59"/>
      <c r="BH631" s="59"/>
      <c r="BI631" s="59"/>
      <c r="BJ631" s="59"/>
      <c r="BK631" s="59"/>
      <c r="BL631" s="59"/>
      <c r="BM631" s="59"/>
      <c r="BN631" s="59"/>
      <c r="BO631" s="59"/>
      <c r="BP631" s="59"/>
      <c r="BQ631" s="59"/>
      <c r="BR631" s="59"/>
      <c r="BS631" s="59"/>
      <c r="BT631" s="59"/>
      <c r="BU631" s="59"/>
      <c r="BV631" s="59"/>
      <c r="BW631" s="59"/>
      <c r="BX631" s="59"/>
      <c r="BY631" s="59"/>
      <c r="BZ631" s="59"/>
      <c r="CA631" s="59"/>
      <c r="CB631" s="59"/>
      <c r="CC631" s="59"/>
      <c r="CD631" s="59"/>
      <c r="CE631" s="59"/>
      <c r="CF631" s="59"/>
      <c r="CG631" s="59"/>
      <c r="CH631" s="59"/>
      <c r="CI631" s="59"/>
      <c r="CJ631" s="59"/>
      <c r="CK631" s="59"/>
      <c r="CL631" s="59"/>
      <c r="CM631" s="59"/>
      <c r="CN631" s="59"/>
      <c r="CO631" s="59"/>
      <c r="CP631" s="59"/>
      <c r="CQ631" s="59"/>
    </row>
    <row r="632" spans="1:95" s="14" customFormat="1" ht="16.5" customHeight="1" x14ac:dyDescent="0.2">
      <c r="A632" s="24" t="s">
        <v>81</v>
      </c>
      <c r="B632" s="23" t="s">
        <v>56</v>
      </c>
      <c r="C632" s="23" t="s">
        <v>5</v>
      </c>
      <c r="D632" s="23" t="s">
        <v>15</v>
      </c>
      <c r="E632" s="23" t="s">
        <v>304</v>
      </c>
      <c r="F632" s="23" t="s">
        <v>79</v>
      </c>
      <c r="G632" s="97">
        <f>0.4</f>
        <v>0.4</v>
      </c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  <c r="S632" s="59"/>
      <c r="T632" s="59"/>
      <c r="U632" s="59"/>
      <c r="V632" s="59"/>
      <c r="W632" s="59"/>
      <c r="X632" s="59"/>
      <c r="Y632" s="59"/>
      <c r="Z632" s="59"/>
      <c r="AA632" s="59"/>
      <c r="AB632" s="59"/>
      <c r="AC632" s="59"/>
      <c r="AD632" s="59"/>
      <c r="AE632" s="59"/>
      <c r="AF632" s="59"/>
      <c r="AG632" s="59"/>
      <c r="AH632" s="59"/>
      <c r="AI632" s="59"/>
      <c r="AJ632" s="59"/>
      <c r="AK632" s="59"/>
      <c r="AL632" s="59"/>
      <c r="AM632" s="59"/>
      <c r="AN632" s="59"/>
      <c r="AO632" s="59"/>
      <c r="AP632" s="59"/>
      <c r="AQ632" s="59"/>
      <c r="AR632" s="59"/>
      <c r="AS632" s="59"/>
      <c r="AT632" s="59"/>
      <c r="AU632" s="59"/>
      <c r="AV632" s="59"/>
      <c r="AW632" s="59"/>
      <c r="AX632" s="59"/>
      <c r="AY632" s="59"/>
      <c r="AZ632" s="59"/>
      <c r="BA632" s="59"/>
      <c r="BB632" s="59"/>
      <c r="BC632" s="59"/>
      <c r="BD632" s="59"/>
      <c r="BE632" s="59"/>
      <c r="BF632" s="59"/>
      <c r="BG632" s="59"/>
      <c r="BH632" s="59"/>
      <c r="BI632" s="59"/>
      <c r="BJ632" s="59"/>
      <c r="BK632" s="59"/>
      <c r="BL632" s="59"/>
      <c r="BM632" s="59"/>
      <c r="BN632" s="59"/>
      <c r="BO632" s="59"/>
      <c r="BP632" s="59"/>
      <c r="BQ632" s="59"/>
      <c r="BR632" s="59"/>
      <c r="BS632" s="59"/>
      <c r="BT632" s="59"/>
      <c r="BU632" s="59"/>
      <c r="BV632" s="59"/>
      <c r="BW632" s="59"/>
      <c r="BX632" s="59"/>
      <c r="BY632" s="59"/>
      <c r="BZ632" s="59"/>
      <c r="CA632" s="59"/>
      <c r="CB632" s="59"/>
      <c r="CC632" s="59"/>
      <c r="CD632" s="59"/>
      <c r="CE632" s="59"/>
      <c r="CF632" s="59"/>
      <c r="CG632" s="59"/>
      <c r="CH632" s="59"/>
      <c r="CI632" s="59"/>
      <c r="CJ632" s="59"/>
      <c r="CK632" s="59"/>
      <c r="CL632" s="59"/>
      <c r="CM632" s="59"/>
      <c r="CN632" s="59"/>
      <c r="CO632" s="59"/>
      <c r="CP632" s="59"/>
      <c r="CQ632" s="59"/>
    </row>
    <row r="633" spans="1:95" s="106" customFormat="1" ht="12" hidden="1" customHeight="1" x14ac:dyDescent="0.2">
      <c r="A633" s="25" t="s">
        <v>340</v>
      </c>
      <c r="B633" s="20" t="s">
        <v>56</v>
      </c>
      <c r="C633" s="20" t="s">
        <v>5</v>
      </c>
      <c r="D633" s="20" t="s">
        <v>9</v>
      </c>
      <c r="E633" s="20"/>
      <c r="F633" s="20"/>
      <c r="G633" s="98">
        <f>G634</f>
        <v>0</v>
      </c>
      <c r="H633" s="105"/>
      <c r="I633" s="105"/>
      <c r="J633" s="105"/>
      <c r="K633" s="105"/>
      <c r="L633" s="105"/>
      <c r="M633" s="105"/>
      <c r="N633" s="105"/>
      <c r="O633" s="105"/>
      <c r="P633" s="105"/>
      <c r="Q633" s="105"/>
      <c r="R633" s="105"/>
      <c r="S633" s="105"/>
      <c r="T633" s="105"/>
      <c r="U633" s="105"/>
      <c r="V633" s="105"/>
      <c r="W633" s="105"/>
      <c r="X633" s="105"/>
      <c r="Y633" s="105"/>
      <c r="Z633" s="105"/>
      <c r="AA633" s="105"/>
      <c r="AB633" s="105"/>
      <c r="AC633" s="105"/>
      <c r="AD633" s="105"/>
      <c r="AE633" s="105"/>
      <c r="AF633" s="105"/>
      <c r="AG633" s="105"/>
      <c r="AH633" s="105"/>
      <c r="AI633" s="105"/>
      <c r="AJ633" s="105"/>
      <c r="AK633" s="105"/>
      <c r="AL633" s="105"/>
      <c r="AM633" s="105"/>
      <c r="AN633" s="105"/>
      <c r="AO633" s="105"/>
      <c r="AP633" s="105"/>
      <c r="AQ633" s="105"/>
      <c r="AR633" s="105"/>
      <c r="AS633" s="105"/>
      <c r="AT633" s="105"/>
      <c r="AU633" s="105"/>
      <c r="AV633" s="105"/>
      <c r="AW633" s="105"/>
      <c r="AX633" s="105"/>
      <c r="AY633" s="105"/>
      <c r="AZ633" s="105"/>
      <c r="BA633" s="105"/>
      <c r="BB633" s="105"/>
      <c r="BC633" s="105"/>
      <c r="BD633" s="105"/>
      <c r="BE633" s="105"/>
      <c r="BF633" s="105"/>
      <c r="BG633" s="105"/>
      <c r="BH633" s="105"/>
      <c r="BI633" s="105"/>
      <c r="BJ633" s="105"/>
      <c r="BK633" s="105"/>
      <c r="BL633" s="105"/>
      <c r="BM633" s="105"/>
      <c r="BN633" s="105"/>
      <c r="BO633" s="105"/>
      <c r="BP633" s="105"/>
      <c r="BQ633" s="105"/>
      <c r="BR633" s="105"/>
      <c r="BS633" s="105"/>
      <c r="BT633" s="105"/>
      <c r="BU633" s="105"/>
      <c r="BV633" s="105"/>
      <c r="BW633" s="105"/>
      <c r="BX633" s="105"/>
      <c r="BY633" s="105"/>
      <c r="BZ633" s="105"/>
      <c r="CA633" s="105"/>
      <c r="CB633" s="105"/>
      <c r="CC633" s="105"/>
      <c r="CD633" s="105"/>
      <c r="CE633" s="105"/>
      <c r="CF633" s="105"/>
      <c r="CG633" s="105"/>
      <c r="CH633" s="105"/>
      <c r="CI633" s="105"/>
      <c r="CJ633" s="105"/>
      <c r="CK633" s="105"/>
      <c r="CL633" s="105"/>
      <c r="CM633" s="105"/>
      <c r="CN633" s="105"/>
      <c r="CO633" s="105"/>
      <c r="CP633" s="105"/>
      <c r="CQ633" s="105"/>
    </row>
    <row r="634" spans="1:95" s="14" customFormat="1" ht="12" hidden="1" x14ac:dyDescent="0.2">
      <c r="A634" s="24" t="s">
        <v>338</v>
      </c>
      <c r="B634" s="23" t="s">
        <v>56</v>
      </c>
      <c r="C634" s="23" t="s">
        <v>5</v>
      </c>
      <c r="D634" s="23" t="s">
        <v>9</v>
      </c>
      <c r="E634" s="23" t="s">
        <v>336</v>
      </c>
      <c r="F634" s="23"/>
      <c r="G634" s="97">
        <f>G635</f>
        <v>0</v>
      </c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  <c r="S634" s="59"/>
      <c r="T634" s="59"/>
      <c r="U634" s="59"/>
      <c r="V634" s="59"/>
      <c r="W634" s="59"/>
      <c r="X634" s="59"/>
      <c r="Y634" s="59"/>
      <c r="Z634" s="59"/>
      <c r="AA634" s="59"/>
      <c r="AB634" s="59"/>
      <c r="AC634" s="59"/>
      <c r="AD634" s="59"/>
      <c r="AE634" s="59"/>
      <c r="AF634" s="59"/>
      <c r="AG634" s="59"/>
      <c r="AH634" s="59"/>
      <c r="AI634" s="59"/>
      <c r="AJ634" s="59"/>
      <c r="AK634" s="59"/>
      <c r="AL634" s="59"/>
      <c r="AM634" s="59"/>
      <c r="AN634" s="59"/>
      <c r="AO634" s="59"/>
      <c r="AP634" s="59"/>
      <c r="AQ634" s="59"/>
      <c r="AR634" s="59"/>
      <c r="AS634" s="59"/>
      <c r="AT634" s="59"/>
      <c r="AU634" s="59"/>
      <c r="AV634" s="59"/>
      <c r="AW634" s="59"/>
      <c r="AX634" s="59"/>
      <c r="AY634" s="59"/>
      <c r="AZ634" s="59"/>
      <c r="BA634" s="59"/>
      <c r="BB634" s="59"/>
      <c r="BC634" s="59"/>
      <c r="BD634" s="59"/>
      <c r="BE634" s="59"/>
      <c r="BF634" s="59"/>
      <c r="BG634" s="59"/>
      <c r="BH634" s="59"/>
      <c r="BI634" s="59"/>
      <c r="BJ634" s="59"/>
      <c r="BK634" s="59"/>
      <c r="BL634" s="59"/>
      <c r="BM634" s="59"/>
      <c r="BN634" s="59"/>
      <c r="BO634" s="59"/>
      <c r="BP634" s="59"/>
      <c r="BQ634" s="59"/>
      <c r="BR634" s="59"/>
      <c r="BS634" s="59"/>
      <c r="BT634" s="59"/>
      <c r="BU634" s="59"/>
      <c r="BV634" s="59"/>
      <c r="BW634" s="59"/>
      <c r="BX634" s="59"/>
      <c r="BY634" s="59"/>
      <c r="BZ634" s="59"/>
      <c r="CA634" s="59"/>
      <c r="CB634" s="59"/>
      <c r="CC634" s="59"/>
      <c r="CD634" s="59"/>
      <c r="CE634" s="59"/>
      <c r="CF634" s="59"/>
      <c r="CG634" s="59"/>
      <c r="CH634" s="59"/>
      <c r="CI634" s="59"/>
      <c r="CJ634" s="59"/>
      <c r="CK634" s="59"/>
      <c r="CL634" s="59"/>
      <c r="CM634" s="59"/>
      <c r="CN634" s="59"/>
      <c r="CO634" s="59"/>
      <c r="CP634" s="59"/>
      <c r="CQ634" s="59"/>
    </row>
    <row r="635" spans="1:95" s="14" customFormat="1" ht="12" hidden="1" x14ac:dyDescent="0.2">
      <c r="A635" s="24" t="s">
        <v>339</v>
      </c>
      <c r="B635" s="23" t="s">
        <v>56</v>
      </c>
      <c r="C635" s="23" t="s">
        <v>5</v>
      </c>
      <c r="D635" s="23" t="s">
        <v>9</v>
      </c>
      <c r="E635" s="23" t="s">
        <v>337</v>
      </c>
      <c r="F635" s="23"/>
      <c r="G635" s="97">
        <f>G636</f>
        <v>0</v>
      </c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  <c r="S635" s="59"/>
      <c r="T635" s="59"/>
      <c r="U635" s="59"/>
      <c r="V635" s="59"/>
      <c r="W635" s="59"/>
      <c r="X635" s="59"/>
      <c r="Y635" s="59"/>
      <c r="Z635" s="59"/>
      <c r="AA635" s="59"/>
      <c r="AB635" s="59"/>
      <c r="AC635" s="59"/>
      <c r="AD635" s="59"/>
      <c r="AE635" s="59"/>
      <c r="AF635" s="59"/>
      <c r="AG635" s="59"/>
      <c r="AH635" s="59"/>
      <c r="AI635" s="59"/>
      <c r="AJ635" s="59"/>
      <c r="AK635" s="59"/>
      <c r="AL635" s="59"/>
      <c r="AM635" s="59"/>
      <c r="AN635" s="59"/>
      <c r="AO635" s="59"/>
      <c r="AP635" s="59"/>
      <c r="AQ635" s="59"/>
      <c r="AR635" s="59"/>
      <c r="AS635" s="59"/>
      <c r="AT635" s="59"/>
      <c r="AU635" s="59"/>
      <c r="AV635" s="59"/>
      <c r="AW635" s="59"/>
      <c r="AX635" s="59"/>
      <c r="AY635" s="59"/>
      <c r="AZ635" s="59"/>
      <c r="BA635" s="59"/>
      <c r="BB635" s="59"/>
      <c r="BC635" s="59"/>
      <c r="BD635" s="59"/>
      <c r="BE635" s="59"/>
      <c r="BF635" s="59"/>
      <c r="BG635" s="59"/>
      <c r="BH635" s="59"/>
      <c r="BI635" s="59"/>
      <c r="BJ635" s="59"/>
      <c r="BK635" s="59"/>
      <c r="BL635" s="59"/>
      <c r="BM635" s="59"/>
      <c r="BN635" s="59"/>
      <c r="BO635" s="59"/>
      <c r="BP635" s="59"/>
      <c r="BQ635" s="59"/>
      <c r="BR635" s="59"/>
      <c r="BS635" s="59"/>
      <c r="BT635" s="59"/>
      <c r="BU635" s="59"/>
      <c r="BV635" s="59"/>
      <c r="BW635" s="59"/>
      <c r="BX635" s="59"/>
      <c r="BY635" s="59"/>
      <c r="BZ635" s="59"/>
      <c r="CA635" s="59"/>
      <c r="CB635" s="59"/>
      <c r="CC635" s="59"/>
      <c r="CD635" s="59"/>
      <c r="CE635" s="59"/>
      <c r="CF635" s="59"/>
      <c r="CG635" s="59"/>
      <c r="CH635" s="59"/>
      <c r="CI635" s="59"/>
      <c r="CJ635" s="59"/>
      <c r="CK635" s="59"/>
      <c r="CL635" s="59"/>
      <c r="CM635" s="59"/>
      <c r="CN635" s="59"/>
      <c r="CO635" s="59"/>
      <c r="CP635" s="59"/>
      <c r="CQ635" s="59"/>
    </row>
    <row r="636" spans="1:95" s="14" customFormat="1" ht="12" hidden="1" x14ac:dyDescent="0.2">
      <c r="A636" s="24" t="s">
        <v>120</v>
      </c>
      <c r="B636" s="23" t="s">
        <v>56</v>
      </c>
      <c r="C636" s="23" t="s">
        <v>5</v>
      </c>
      <c r="D636" s="23" t="s">
        <v>9</v>
      </c>
      <c r="E636" s="23" t="s">
        <v>337</v>
      </c>
      <c r="F636" s="23" t="s">
        <v>118</v>
      </c>
      <c r="G636" s="97">
        <f>G637</f>
        <v>0</v>
      </c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  <c r="S636" s="59"/>
      <c r="T636" s="59"/>
      <c r="U636" s="59"/>
      <c r="V636" s="59"/>
      <c r="W636" s="59"/>
      <c r="X636" s="59"/>
      <c r="Y636" s="59"/>
      <c r="Z636" s="59"/>
      <c r="AA636" s="59"/>
      <c r="AB636" s="59"/>
      <c r="AC636" s="59"/>
      <c r="AD636" s="59"/>
      <c r="AE636" s="59"/>
      <c r="AF636" s="59"/>
      <c r="AG636" s="59"/>
      <c r="AH636" s="59"/>
      <c r="AI636" s="59"/>
      <c r="AJ636" s="59"/>
      <c r="AK636" s="59"/>
      <c r="AL636" s="59"/>
      <c r="AM636" s="59"/>
      <c r="AN636" s="59"/>
      <c r="AO636" s="59"/>
      <c r="AP636" s="59"/>
      <c r="AQ636" s="59"/>
      <c r="AR636" s="59"/>
      <c r="AS636" s="59"/>
      <c r="AT636" s="59"/>
      <c r="AU636" s="59"/>
      <c r="AV636" s="59"/>
      <c r="AW636" s="59"/>
      <c r="AX636" s="59"/>
      <c r="AY636" s="59"/>
      <c r="AZ636" s="59"/>
      <c r="BA636" s="59"/>
      <c r="BB636" s="59"/>
      <c r="BC636" s="59"/>
      <c r="BD636" s="59"/>
      <c r="BE636" s="59"/>
      <c r="BF636" s="59"/>
      <c r="BG636" s="59"/>
      <c r="BH636" s="59"/>
      <c r="BI636" s="59"/>
      <c r="BJ636" s="59"/>
      <c r="BK636" s="59"/>
      <c r="BL636" s="59"/>
      <c r="BM636" s="59"/>
      <c r="BN636" s="59"/>
      <c r="BO636" s="59"/>
      <c r="BP636" s="59"/>
      <c r="BQ636" s="59"/>
      <c r="BR636" s="59"/>
      <c r="BS636" s="59"/>
      <c r="BT636" s="59"/>
      <c r="BU636" s="59"/>
      <c r="BV636" s="59"/>
      <c r="BW636" s="59"/>
      <c r="BX636" s="59"/>
      <c r="BY636" s="59"/>
      <c r="BZ636" s="59"/>
      <c r="CA636" s="59"/>
      <c r="CB636" s="59"/>
      <c r="CC636" s="59"/>
      <c r="CD636" s="59"/>
      <c r="CE636" s="59"/>
      <c r="CF636" s="59"/>
      <c r="CG636" s="59"/>
      <c r="CH636" s="59"/>
      <c r="CI636" s="59"/>
      <c r="CJ636" s="59"/>
      <c r="CK636" s="59"/>
      <c r="CL636" s="59"/>
      <c r="CM636" s="59"/>
      <c r="CN636" s="59"/>
      <c r="CO636" s="59"/>
      <c r="CP636" s="59"/>
      <c r="CQ636" s="59"/>
    </row>
    <row r="637" spans="1:95" s="14" customFormat="1" ht="12" hidden="1" x14ac:dyDescent="0.2">
      <c r="A637" s="24" t="s">
        <v>131</v>
      </c>
      <c r="B637" s="23" t="s">
        <v>56</v>
      </c>
      <c r="C637" s="23" t="s">
        <v>5</v>
      </c>
      <c r="D637" s="23" t="s">
        <v>9</v>
      </c>
      <c r="E637" s="23" t="s">
        <v>337</v>
      </c>
      <c r="F637" s="23" t="s">
        <v>130</v>
      </c>
      <c r="G637" s="97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  <c r="S637" s="59"/>
      <c r="T637" s="59"/>
      <c r="U637" s="59"/>
      <c r="V637" s="59"/>
      <c r="W637" s="59"/>
      <c r="X637" s="59"/>
      <c r="Y637" s="59"/>
      <c r="Z637" s="59"/>
      <c r="AA637" s="59"/>
      <c r="AB637" s="59"/>
      <c r="AC637" s="59"/>
      <c r="AD637" s="59"/>
      <c r="AE637" s="59"/>
      <c r="AF637" s="59"/>
      <c r="AG637" s="59"/>
      <c r="AH637" s="59"/>
      <c r="AI637" s="59"/>
      <c r="AJ637" s="59"/>
      <c r="AK637" s="59"/>
      <c r="AL637" s="59"/>
      <c r="AM637" s="59"/>
      <c r="AN637" s="59"/>
      <c r="AO637" s="59"/>
      <c r="AP637" s="59"/>
      <c r="AQ637" s="59"/>
      <c r="AR637" s="59"/>
      <c r="AS637" s="59"/>
      <c r="AT637" s="59"/>
      <c r="AU637" s="59"/>
      <c r="AV637" s="59"/>
      <c r="AW637" s="59"/>
      <c r="AX637" s="59"/>
      <c r="AY637" s="59"/>
      <c r="AZ637" s="59"/>
      <c r="BA637" s="59"/>
      <c r="BB637" s="59"/>
      <c r="BC637" s="59"/>
      <c r="BD637" s="59"/>
      <c r="BE637" s="59"/>
      <c r="BF637" s="59"/>
      <c r="BG637" s="59"/>
      <c r="BH637" s="59"/>
      <c r="BI637" s="59"/>
      <c r="BJ637" s="59"/>
      <c r="BK637" s="59"/>
      <c r="BL637" s="59"/>
      <c r="BM637" s="59"/>
      <c r="BN637" s="59"/>
      <c r="BO637" s="59"/>
      <c r="BP637" s="59"/>
      <c r="BQ637" s="59"/>
      <c r="BR637" s="59"/>
      <c r="BS637" s="59"/>
      <c r="BT637" s="59"/>
      <c r="BU637" s="59"/>
      <c r="BV637" s="59"/>
      <c r="BW637" s="59"/>
      <c r="BX637" s="59"/>
      <c r="BY637" s="59"/>
      <c r="BZ637" s="59"/>
      <c r="CA637" s="59"/>
      <c r="CB637" s="59"/>
      <c r="CC637" s="59"/>
      <c r="CD637" s="59"/>
      <c r="CE637" s="59"/>
      <c r="CF637" s="59"/>
      <c r="CG637" s="59"/>
      <c r="CH637" s="59"/>
      <c r="CI637" s="59"/>
      <c r="CJ637" s="59"/>
      <c r="CK637" s="59"/>
      <c r="CL637" s="59"/>
      <c r="CM637" s="59"/>
      <c r="CN637" s="59"/>
      <c r="CO637" s="59"/>
      <c r="CP637" s="59"/>
      <c r="CQ637" s="59"/>
    </row>
    <row r="638" spans="1:95" s="14" customFormat="1" ht="14.25" customHeight="1" x14ac:dyDescent="0.2">
      <c r="A638" s="25" t="s">
        <v>11</v>
      </c>
      <c r="B638" s="20" t="s">
        <v>56</v>
      </c>
      <c r="C638" s="20" t="s">
        <v>5</v>
      </c>
      <c r="D638" s="20" t="s">
        <v>51</v>
      </c>
      <c r="E638" s="20"/>
      <c r="F638" s="20"/>
      <c r="G638" s="96">
        <f>G639</f>
        <v>200</v>
      </c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  <c r="S638" s="59"/>
      <c r="T638" s="59"/>
      <c r="U638" s="59"/>
      <c r="V638" s="59"/>
      <c r="W638" s="59"/>
      <c r="X638" s="59"/>
      <c r="Y638" s="59"/>
      <c r="Z638" s="59"/>
      <c r="AA638" s="59"/>
      <c r="AB638" s="59"/>
      <c r="AC638" s="59"/>
      <c r="AD638" s="59"/>
      <c r="AE638" s="59"/>
      <c r="AF638" s="59"/>
      <c r="AG638" s="59"/>
      <c r="AH638" s="59"/>
      <c r="AI638" s="59"/>
      <c r="AJ638" s="59"/>
      <c r="AK638" s="59"/>
      <c r="AL638" s="59"/>
      <c r="AM638" s="59"/>
      <c r="AN638" s="59"/>
      <c r="AO638" s="59"/>
      <c r="AP638" s="59"/>
      <c r="AQ638" s="59"/>
      <c r="AR638" s="59"/>
      <c r="AS638" s="59"/>
      <c r="AT638" s="59"/>
      <c r="AU638" s="59"/>
      <c r="AV638" s="59"/>
      <c r="AW638" s="59"/>
      <c r="AX638" s="59"/>
      <c r="AY638" s="59"/>
      <c r="AZ638" s="59"/>
      <c r="BA638" s="59"/>
      <c r="BB638" s="59"/>
      <c r="BC638" s="59"/>
      <c r="BD638" s="59"/>
      <c r="BE638" s="59"/>
      <c r="BF638" s="59"/>
      <c r="BG638" s="59"/>
      <c r="BH638" s="59"/>
      <c r="BI638" s="59"/>
      <c r="BJ638" s="59"/>
      <c r="BK638" s="59"/>
      <c r="BL638" s="59"/>
      <c r="BM638" s="59"/>
      <c r="BN638" s="59"/>
      <c r="BO638" s="59"/>
      <c r="BP638" s="59"/>
      <c r="BQ638" s="59"/>
      <c r="BR638" s="59"/>
      <c r="BS638" s="59"/>
      <c r="BT638" s="59"/>
      <c r="BU638" s="59"/>
      <c r="BV638" s="59"/>
      <c r="BW638" s="59"/>
      <c r="BX638" s="59"/>
      <c r="BY638" s="59"/>
      <c r="BZ638" s="59"/>
      <c r="CA638" s="59"/>
      <c r="CB638" s="59"/>
      <c r="CC638" s="59"/>
      <c r="CD638" s="59"/>
      <c r="CE638" s="59"/>
      <c r="CF638" s="59"/>
      <c r="CG638" s="59"/>
      <c r="CH638" s="59"/>
      <c r="CI638" s="59"/>
      <c r="CJ638" s="59"/>
      <c r="CK638" s="59"/>
      <c r="CL638" s="59"/>
      <c r="CM638" s="59"/>
      <c r="CN638" s="59"/>
      <c r="CO638" s="59"/>
      <c r="CP638" s="59"/>
      <c r="CQ638" s="59"/>
    </row>
    <row r="639" spans="1:95" s="14" customFormat="1" ht="15.75" customHeight="1" x14ac:dyDescent="0.2">
      <c r="A639" s="24" t="s">
        <v>484</v>
      </c>
      <c r="B639" s="23" t="s">
        <v>56</v>
      </c>
      <c r="C639" s="23" t="s">
        <v>5</v>
      </c>
      <c r="D639" s="23" t="s">
        <v>51</v>
      </c>
      <c r="E639" s="23" t="s">
        <v>305</v>
      </c>
      <c r="F639" s="23"/>
      <c r="G639" s="95">
        <f>G640</f>
        <v>200</v>
      </c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  <c r="S639" s="59"/>
      <c r="T639" s="59"/>
      <c r="U639" s="59"/>
      <c r="V639" s="59"/>
      <c r="W639" s="59"/>
      <c r="X639" s="59"/>
      <c r="Y639" s="59"/>
      <c r="Z639" s="59"/>
      <c r="AA639" s="59"/>
      <c r="AB639" s="59"/>
      <c r="AC639" s="59"/>
      <c r="AD639" s="59"/>
      <c r="AE639" s="59"/>
      <c r="AF639" s="59"/>
      <c r="AG639" s="59"/>
      <c r="AH639" s="59"/>
      <c r="AI639" s="59"/>
      <c r="AJ639" s="59"/>
      <c r="AK639" s="59"/>
      <c r="AL639" s="59"/>
      <c r="AM639" s="59"/>
      <c r="AN639" s="59"/>
      <c r="AO639" s="59"/>
      <c r="AP639" s="59"/>
      <c r="AQ639" s="59"/>
      <c r="AR639" s="59"/>
      <c r="AS639" s="59"/>
      <c r="AT639" s="59"/>
      <c r="AU639" s="59"/>
      <c r="AV639" s="59"/>
      <c r="AW639" s="59"/>
      <c r="AX639" s="59"/>
      <c r="AY639" s="59"/>
      <c r="AZ639" s="59"/>
      <c r="BA639" s="59"/>
      <c r="BB639" s="59"/>
      <c r="BC639" s="59"/>
      <c r="BD639" s="59"/>
      <c r="BE639" s="59"/>
      <c r="BF639" s="59"/>
      <c r="BG639" s="59"/>
      <c r="BH639" s="59"/>
      <c r="BI639" s="59"/>
      <c r="BJ639" s="59"/>
      <c r="BK639" s="59"/>
      <c r="BL639" s="59"/>
      <c r="BM639" s="59"/>
      <c r="BN639" s="59"/>
      <c r="BO639" s="59"/>
      <c r="BP639" s="59"/>
      <c r="BQ639" s="59"/>
      <c r="BR639" s="59"/>
      <c r="BS639" s="59"/>
      <c r="BT639" s="59"/>
      <c r="BU639" s="59"/>
      <c r="BV639" s="59"/>
      <c r="BW639" s="59"/>
      <c r="BX639" s="59"/>
      <c r="BY639" s="59"/>
      <c r="BZ639" s="59"/>
      <c r="CA639" s="59"/>
      <c r="CB639" s="59"/>
      <c r="CC639" s="59"/>
      <c r="CD639" s="59"/>
      <c r="CE639" s="59"/>
      <c r="CF639" s="59"/>
      <c r="CG639" s="59"/>
      <c r="CH639" s="59"/>
      <c r="CI639" s="59"/>
      <c r="CJ639" s="59"/>
      <c r="CK639" s="59"/>
      <c r="CL639" s="59"/>
      <c r="CM639" s="59"/>
      <c r="CN639" s="59"/>
      <c r="CO639" s="59"/>
      <c r="CP639" s="59"/>
      <c r="CQ639" s="59"/>
    </row>
    <row r="640" spans="1:95" s="14" customFormat="1" ht="15.75" customHeight="1" x14ac:dyDescent="0.2">
      <c r="A640" s="40" t="s">
        <v>123</v>
      </c>
      <c r="B640" s="23" t="s">
        <v>56</v>
      </c>
      <c r="C640" s="23" t="s">
        <v>5</v>
      </c>
      <c r="D640" s="23" t="s">
        <v>51</v>
      </c>
      <c r="E640" s="23" t="s">
        <v>306</v>
      </c>
      <c r="F640" s="23"/>
      <c r="G640" s="95">
        <f>G641</f>
        <v>200</v>
      </c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  <c r="S640" s="59"/>
      <c r="T640" s="59"/>
      <c r="U640" s="59"/>
      <c r="V640" s="59"/>
      <c r="W640" s="59"/>
      <c r="X640" s="59"/>
      <c r="Y640" s="59"/>
      <c r="Z640" s="59"/>
      <c r="AA640" s="59"/>
      <c r="AB640" s="59"/>
      <c r="AC640" s="59"/>
      <c r="AD640" s="59"/>
      <c r="AE640" s="59"/>
      <c r="AF640" s="59"/>
      <c r="AG640" s="59"/>
      <c r="AH640" s="59"/>
      <c r="AI640" s="59"/>
      <c r="AJ640" s="59"/>
      <c r="AK640" s="59"/>
      <c r="AL640" s="59"/>
      <c r="AM640" s="59"/>
      <c r="AN640" s="59"/>
      <c r="AO640" s="59"/>
      <c r="AP640" s="59"/>
      <c r="AQ640" s="59"/>
      <c r="AR640" s="59"/>
      <c r="AS640" s="59"/>
      <c r="AT640" s="59"/>
      <c r="AU640" s="59"/>
      <c r="AV640" s="59"/>
      <c r="AW640" s="59"/>
      <c r="AX640" s="59"/>
      <c r="AY640" s="59"/>
      <c r="AZ640" s="59"/>
      <c r="BA640" s="59"/>
      <c r="BB640" s="59"/>
      <c r="BC640" s="59"/>
      <c r="BD640" s="59"/>
      <c r="BE640" s="59"/>
      <c r="BF640" s="59"/>
      <c r="BG640" s="59"/>
      <c r="BH640" s="59"/>
      <c r="BI640" s="59"/>
      <c r="BJ640" s="59"/>
      <c r="BK640" s="59"/>
      <c r="BL640" s="59"/>
      <c r="BM640" s="59"/>
      <c r="BN640" s="59"/>
      <c r="BO640" s="59"/>
      <c r="BP640" s="59"/>
      <c r="BQ640" s="59"/>
      <c r="BR640" s="59"/>
      <c r="BS640" s="59"/>
      <c r="BT640" s="59"/>
      <c r="BU640" s="59"/>
      <c r="BV640" s="59"/>
      <c r="BW640" s="59"/>
      <c r="BX640" s="59"/>
      <c r="BY640" s="59"/>
      <c r="BZ640" s="59"/>
      <c r="CA640" s="59"/>
      <c r="CB640" s="59"/>
      <c r="CC640" s="59"/>
      <c r="CD640" s="59"/>
      <c r="CE640" s="59"/>
      <c r="CF640" s="59"/>
      <c r="CG640" s="59"/>
      <c r="CH640" s="59"/>
      <c r="CI640" s="59"/>
      <c r="CJ640" s="59"/>
      <c r="CK640" s="59"/>
      <c r="CL640" s="59"/>
      <c r="CM640" s="59"/>
      <c r="CN640" s="59"/>
      <c r="CO640" s="59"/>
      <c r="CP640" s="59"/>
      <c r="CQ640" s="59"/>
    </row>
    <row r="641" spans="1:95" s="14" customFormat="1" ht="15.75" customHeight="1" x14ac:dyDescent="0.2">
      <c r="A641" s="40" t="s">
        <v>80</v>
      </c>
      <c r="B641" s="23" t="s">
        <v>56</v>
      </c>
      <c r="C641" s="23" t="s">
        <v>5</v>
      </c>
      <c r="D641" s="23" t="s">
        <v>51</v>
      </c>
      <c r="E641" s="23" t="s">
        <v>306</v>
      </c>
      <c r="F641" s="23" t="s">
        <v>23</v>
      </c>
      <c r="G641" s="95">
        <f>G642</f>
        <v>200</v>
      </c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59"/>
      <c r="AB641" s="59"/>
      <c r="AC641" s="59"/>
      <c r="AD641" s="59"/>
      <c r="AE641" s="59"/>
      <c r="AF641" s="59"/>
      <c r="AG641" s="59"/>
      <c r="AH641" s="59"/>
      <c r="AI641" s="59"/>
      <c r="AJ641" s="59"/>
      <c r="AK641" s="59"/>
      <c r="AL641" s="59"/>
      <c r="AM641" s="59"/>
      <c r="AN641" s="59"/>
      <c r="AO641" s="59"/>
      <c r="AP641" s="59"/>
      <c r="AQ641" s="59"/>
      <c r="AR641" s="59"/>
      <c r="AS641" s="59"/>
      <c r="AT641" s="59"/>
      <c r="AU641" s="59"/>
      <c r="AV641" s="59"/>
      <c r="AW641" s="59"/>
      <c r="AX641" s="59"/>
      <c r="AY641" s="59"/>
      <c r="AZ641" s="59"/>
      <c r="BA641" s="59"/>
      <c r="BB641" s="59"/>
      <c r="BC641" s="59"/>
      <c r="BD641" s="59"/>
      <c r="BE641" s="59"/>
      <c r="BF641" s="59"/>
      <c r="BG641" s="59"/>
      <c r="BH641" s="59"/>
      <c r="BI641" s="59"/>
      <c r="BJ641" s="59"/>
      <c r="BK641" s="59"/>
      <c r="BL641" s="59"/>
      <c r="BM641" s="59"/>
      <c r="BN641" s="59"/>
      <c r="BO641" s="59"/>
      <c r="BP641" s="59"/>
      <c r="BQ641" s="59"/>
      <c r="BR641" s="59"/>
      <c r="BS641" s="59"/>
      <c r="BT641" s="59"/>
      <c r="BU641" s="59"/>
      <c r="BV641" s="59"/>
      <c r="BW641" s="59"/>
      <c r="BX641" s="59"/>
      <c r="BY641" s="59"/>
      <c r="BZ641" s="59"/>
      <c r="CA641" s="59"/>
      <c r="CB641" s="59"/>
      <c r="CC641" s="59"/>
      <c r="CD641" s="59"/>
      <c r="CE641" s="59"/>
      <c r="CF641" s="59"/>
      <c r="CG641" s="59"/>
      <c r="CH641" s="59"/>
      <c r="CI641" s="59"/>
      <c r="CJ641" s="59"/>
      <c r="CK641" s="59"/>
      <c r="CL641" s="59"/>
      <c r="CM641" s="59"/>
      <c r="CN641" s="59"/>
      <c r="CO641" s="59"/>
      <c r="CP641" s="59"/>
      <c r="CQ641" s="59"/>
    </row>
    <row r="642" spans="1:95" s="14" customFormat="1" ht="15.75" customHeight="1" x14ac:dyDescent="0.2">
      <c r="A642" s="24" t="s">
        <v>125</v>
      </c>
      <c r="B642" s="23" t="s">
        <v>56</v>
      </c>
      <c r="C642" s="23" t="s">
        <v>5</v>
      </c>
      <c r="D642" s="23" t="s">
        <v>51</v>
      </c>
      <c r="E642" s="23" t="s">
        <v>306</v>
      </c>
      <c r="F642" s="23" t="s">
        <v>124</v>
      </c>
      <c r="G642" s="97">
        <v>200</v>
      </c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  <c r="S642" s="59"/>
      <c r="T642" s="59"/>
      <c r="U642" s="59"/>
      <c r="V642" s="59"/>
      <c r="W642" s="59"/>
      <c r="X642" s="59"/>
      <c r="Y642" s="59"/>
      <c r="Z642" s="59"/>
      <c r="AA642" s="59"/>
      <c r="AB642" s="59"/>
      <c r="AC642" s="59"/>
      <c r="AD642" s="59"/>
      <c r="AE642" s="59"/>
      <c r="AF642" s="59"/>
      <c r="AG642" s="59"/>
      <c r="AH642" s="59"/>
      <c r="AI642" s="59"/>
      <c r="AJ642" s="59"/>
      <c r="AK642" s="59"/>
      <c r="AL642" s="59"/>
      <c r="AM642" s="59"/>
      <c r="AN642" s="59"/>
      <c r="AO642" s="59"/>
      <c r="AP642" s="59"/>
      <c r="AQ642" s="59"/>
      <c r="AR642" s="59"/>
      <c r="AS642" s="59"/>
      <c r="AT642" s="59"/>
      <c r="AU642" s="59"/>
      <c r="AV642" s="59"/>
      <c r="AW642" s="59"/>
      <c r="AX642" s="59"/>
      <c r="AY642" s="59"/>
      <c r="AZ642" s="59"/>
      <c r="BA642" s="59"/>
      <c r="BB642" s="59"/>
      <c r="BC642" s="59"/>
      <c r="BD642" s="59"/>
      <c r="BE642" s="59"/>
      <c r="BF642" s="59"/>
      <c r="BG642" s="59"/>
      <c r="BH642" s="59"/>
      <c r="BI642" s="59"/>
      <c r="BJ642" s="59"/>
      <c r="BK642" s="59"/>
      <c r="BL642" s="59"/>
      <c r="BM642" s="59"/>
      <c r="BN642" s="59"/>
      <c r="BO642" s="59"/>
      <c r="BP642" s="59"/>
      <c r="BQ642" s="59"/>
      <c r="BR642" s="59"/>
      <c r="BS642" s="59"/>
      <c r="BT642" s="59"/>
      <c r="BU642" s="59"/>
      <c r="BV642" s="59"/>
      <c r="BW642" s="59"/>
      <c r="BX642" s="59"/>
      <c r="BY642" s="59"/>
      <c r="BZ642" s="59"/>
      <c r="CA642" s="59"/>
      <c r="CB642" s="59"/>
      <c r="CC642" s="59"/>
      <c r="CD642" s="59"/>
      <c r="CE642" s="59"/>
      <c r="CF642" s="59"/>
      <c r="CG642" s="59"/>
      <c r="CH642" s="59"/>
      <c r="CI642" s="59"/>
      <c r="CJ642" s="59"/>
      <c r="CK642" s="59"/>
      <c r="CL642" s="59"/>
      <c r="CM642" s="59"/>
      <c r="CN642" s="59"/>
      <c r="CO642" s="59"/>
      <c r="CP642" s="59"/>
      <c r="CQ642" s="59"/>
    </row>
    <row r="643" spans="1:95" s="14" customFormat="1" ht="15.75" customHeight="1" x14ac:dyDescent="0.2">
      <c r="A643" s="25" t="s">
        <v>57</v>
      </c>
      <c r="B643" s="20" t="s">
        <v>56</v>
      </c>
      <c r="C643" s="20" t="s">
        <v>5</v>
      </c>
      <c r="D643" s="20" t="s">
        <v>54</v>
      </c>
      <c r="E643" s="20"/>
      <c r="F643" s="20"/>
      <c r="G643" s="98">
        <f>G644+G655</f>
        <v>141</v>
      </c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  <c r="S643" s="59"/>
      <c r="T643" s="59"/>
      <c r="U643" s="59"/>
      <c r="V643" s="59"/>
      <c r="W643" s="59"/>
      <c r="X643" s="59"/>
      <c r="Y643" s="59"/>
      <c r="Z643" s="59"/>
      <c r="AA643" s="59"/>
      <c r="AB643" s="59"/>
      <c r="AC643" s="59"/>
      <c r="AD643" s="59"/>
      <c r="AE643" s="59"/>
      <c r="AF643" s="59"/>
      <c r="AG643" s="59"/>
      <c r="AH643" s="59"/>
      <c r="AI643" s="59"/>
      <c r="AJ643" s="59"/>
      <c r="AK643" s="59"/>
      <c r="AL643" s="59"/>
      <c r="AM643" s="59"/>
      <c r="AN643" s="59"/>
      <c r="AO643" s="59"/>
      <c r="AP643" s="59"/>
      <c r="AQ643" s="59"/>
      <c r="AR643" s="59"/>
      <c r="AS643" s="59"/>
      <c r="AT643" s="59"/>
      <c r="AU643" s="59"/>
      <c r="AV643" s="59"/>
      <c r="AW643" s="59"/>
      <c r="AX643" s="59"/>
      <c r="AY643" s="59"/>
      <c r="AZ643" s="59"/>
      <c r="BA643" s="59"/>
      <c r="BB643" s="59"/>
      <c r="BC643" s="59"/>
      <c r="BD643" s="59"/>
      <c r="BE643" s="59"/>
      <c r="BF643" s="59"/>
      <c r="BG643" s="59"/>
      <c r="BH643" s="59"/>
      <c r="BI643" s="59"/>
      <c r="BJ643" s="59"/>
      <c r="BK643" s="59"/>
      <c r="BL643" s="59"/>
      <c r="BM643" s="59"/>
      <c r="BN643" s="59"/>
      <c r="BO643" s="59"/>
      <c r="BP643" s="59"/>
      <c r="BQ643" s="59"/>
      <c r="BR643" s="59"/>
      <c r="BS643" s="59"/>
      <c r="BT643" s="59"/>
      <c r="BU643" s="59"/>
      <c r="BV643" s="59"/>
      <c r="BW643" s="59"/>
      <c r="BX643" s="59"/>
      <c r="BY643" s="59"/>
      <c r="BZ643" s="59"/>
      <c r="CA643" s="59"/>
      <c r="CB643" s="59"/>
      <c r="CC643" s="59"/>
      <c r="CD643" s="59"/>
      <c r="CE643" s="59"/>
      <c r="CF643" s="59"/>
      <c r="CG643" s="59"/>
      <c r="CH643" s="59"/>
      <c r="CI643" s="59"/>
      <c r="CJ643" s="59"/>
      <c r="CK643" s="59"/>
      <c r="CL643" s="59"/>
      <c r="CM643" s="59"/>
      <c r="CN643" s="59"/>
      <c r="CO643" s="59"/>
      <c r="CP643" s="59"/>
      <c r="CQ643" s="59"/>
    </row>
    <row r="644" spans="1:95" s="14" customFormat="1" ht="36" x14ac:dyDescent="0.2">
      <c r="A644" s="24" t="s">
        <v>163</v>
      </c>
      <c r="B644" s="23" t="s">
        <v>56</v>
      </c>
      <c r="C644" s="23" t="s">
        <v>5</v>
      </c>
      <c r="D644" s="23" t="s">
        <v>54</v>
      </c>
      <c r="E644" s="23" t="s">
        <v>233</v>
      </c>
      <c r="F644" s="23"/>
      <c r="G644" s="97">
        <f>G645</f>
        <v>141</v>
      </c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  <c r="S644" s="59"/>
      <c r="T644" s="59"/>
      <c r="U644" s="59"/>
      <c r="V644" s="59"/>
      <c r="W644" s="59"/>
      <c r="X644" s="59"/>
      <c r="Y644" s="59"/>
      <c r="Z644" s="59"/>
      <c r="AA644" s="59"/>
      <c r="AB644" s="59"/>
      <c r="AC644" s="59"/>
      <c r="AD644" s="59"/>
      <c r="AE644" s="59"/>
      <c r="AF644" s="59"/>
      <c r="AG644" s="59"/>
      <c r="AH644" s="59"/>
      <c r="AI644" s="59"/>
      <c r="AJ644" s="59"/>
      <c r="AK644" s="59"/>
      <c r="AL644" s="59"/>
      <c r="AM644" s="59"/>
      <c r="AN644" s="59"/>
      <c r="AO644" s="59"/>
      <c r="AP644" s="59"/>
      <c r="AQ644" s="59"/>
      <c r="AR644" s="59"/>
      <c r="AS644" s="59"/>
      <c r="AT644" s="59"/>
      <c r="AU644" s="59"/>
      <c r="AV644" s="59"/>
      <c r="AW644" s="59"/>
      <c r="AX644" s="59"/>
      <c r="AY644" s="59"/>
      <c r="AZ644" s="59"/>
      <c r="BA644" s="59"/>
      <c r="BB644" s="59"/>
      <c r="BC644" s="59"/>
      <c r="BD644" s="59"/>
      <c r="BE644" s="59"/>
      <c r="BF644" s="59"/>
      <c r="BG644" s="59"/>
      <c r="BH644" s="59"/>
      <c r="BI644" s="59"/>
      <c r="BJ644" s="59"/>
      <c r="BK644" s="59"/>
      <c r="BL644" s="59"/>
      <c r="BM644" s="59"/>
      <c r="BN644" s="59"/>
      <c r="BO644" s="59"/>
      <c r="BP644" s="59"/>
      <c r="BQ644" s="59"/>
      <c r="BR644" s="59"/>
      <c r="BS644" s="59"/>
      <c r="BT644" s="59"/>
      <c r="BU644" s="59"/>
      <c r="BV644" s="59"/>
      <c r="BW644" s="59"/>
      <c r="BX644" s="59"/>
      <c r="BY644" s="59"/>
      <c r="BZ644" s="59"/>
      <c r="CA644" s="59"/>
      <c r="CB644" s="59"/>
      <c r="CC644" s="59"/>
      <c r="CD644" s="59"/>
      <c r="CE644" s="59"/>
      <c r="CF644" s="59"/>
      <c r="CG644" s="59"/>
      <c r="CH644" s="59"/>
      <c r="CI644" s="59"/>
      <c r="CJ644" s="59"/>
      <c r="CK644" s="59"/>
      <c r="CL644" s="59"/>
      <c r="CM644" s="59"/>
      <c r="CN644" s="59"/>
      <c r="CO644" s="59"/>
      <c r="CP644" s="59"/>
      <c r="CQ644" s="59"/>
    </row>
    <row r="645" spans="1:95" s="14" customFormat="1" ht="24" x14ac:dyDescent="0.2">
      <c r="A645" s="24" t="s">
        <v>151</v>
      </c>
      <c r="B645" s="23" t="s">
        <v>56</v>
      </c>
      <c r="C645" s="23" t="s">
        <v>5</v>
      </c>
      <c r="D645" s="23" t="s">
        <v>54</v>
      </c>
      <c r="E645" s="23" t="s">
        <v>307</v>
      </c>
      <c r="F645" s="23"/>
      <c r="G645" s="97">
        <f>G649+G646+G652</f>
        <v>141</v>
      </c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  <c r="S645" s="59"/>
      <c r="T645" s="59"/>
      <c r="U645" s="59"/>
      <c r="V645" s="59"/>
      <c r="W645" s="59"/>
      <c r="X645" s="59"/>
      <c r="Y645" s="59"/>
      <c r="Z645" s="59"/>
      <c r="AA645" s="59"/>
      <c r="AB645" s="59"/>
      <c r="AC645" s="59"/>
      <c r="AD645" s="59"/>
      <c r="AE645" s="59"/>
      <c r="AF645" s="59"/>
      <c r="AG645" s="59"/>
      <c r="AH645" s="59"/>
      <c r="AI645" s="59"/>
      <c r="AJ645" s="59"/>
      <c r="AK645" s="59"/>
      <c r="AL645" s="59"/>
      <c r="AM645" s="59"/>
      <c r="AN645" s="59"/>
      <c r="AO645" s="59"/>
      <c r="AP645" s="59"/>
      <c r="AQ645" s="59"/>
      <c r="AR645" s="59"/>
      <c r="AS645" s="59"/>
      <c r="AT645" s="59"/>
      <c r="AU645" s="59"/>
      <c r="AV645" s="59"/>
      <c r="AW645" s="59"/>
      <c r="AX645" s="59"/>
      <c r="AY645" s="59"/>
      <c r="AZ645" s="59"/>
      <c r="BA645" s="59"/>
      <c r="BB645" s="59"/>
      <c r="BC645" s="59"/>
      <c r="BD645" s="59"/>
      <c r="BE645" s="59"/>
      <c r="BF645" s="59"/>
      <c r="BG645" s="59"/>
      <c r="BH645" s="59"/>
      <c r="BI645" s="59"/>
      <c r="BJ645" s="59"/>
      <c r="BK645" s="59"/>
      <c r="BL645" s="59"/>
      <c r="BM645" s="59"/>
      <c r="BN645" s="59"/>
      <c r="BO645" s="59"/>
      <c r="BP645" s="59"/>
      <c r="BQ645" s="59"/>
      <c r="BR645" s="59"/>
      <c r="BS645" s="59"/>
      <c r="BT645" s="59"/>
      <c r="BU645" s="59"/>
      <c r="BV645" s="59"/>
      <c r="BW645" s="59"/>
      <c r="BX645" s="59"/>
      <c r="BY645" s="59"/>
      <c r="BZ645" s="59"/>
      <c r="CA645" s="59"/>
      <c r="CB645" s="59"/>
      <c r="CC645" s="59"/>
      <c r="CD645" s="59"/>
      <c r="CE645" s="59"/>
      <c r="CF645" s="59"/>
      <c r="CG645" s="59"/>
      <c r="CH645" s="59"/>
      <c r="CI645" s="59"/>
      <c r="CJ645" s="59"/>
      <c r="CK645" s="59"/>
      <c r="CL645" s="59"/>
      <c r="CM645" s="59"/>
      <c r="CN645" s="59"/>
      <c r="CO645" s="59"/>
      <c r="CP645" s="59"/>
      <c r="CQ645" s="59"/>
    </row>
    <row r="646" spans="1:95" s="14" customFormat="1" ht="12" hidden="1" x14ac:dyDescent="0.2">
      <c r="A646" s="24" t="s">
        <v>187</v>
      </c>
      <c r="B646" s="23" t="s">
        <v>56</v>
      </c>
      <c r="C646" s="23" t="s">
        <v>5</v>
      </c>
      <c r="D646" s="23" t="s">
        <v>54</v>
      </c>
      <c r="E646" s="23" t="s">
        <v>308</v>
      </c>
      <c r="F646" s="23"/>
      <c r="G646" s="97">
        <f>G647</f>
        <v>0</v>
      </c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  <c r="S646" s="59"/>
      <c r="T646" s="59"/>
      <c r="U646" s="59"/>
      <c r="V646" s="59"/>
      <c r="W646" s="59"/>
      <c r="X646" s="59"/>
      <c r="Y646" s="59"/>
      <c r="Z646" s="59"/>
      <c r="AA646" s="59"/>
      <c r="AB646" s="59"/>
      <c r="AC646" s="59"/>
      <c r="AD646" s="59"/>
      <c r="AE646" s="59"/>
      <c r="AF646" s="59"/>
      <c r="AG646" s="59"/>
      <c r="AH646" s="59"/>
      <c r="AI646" s="59"/>
      <c r="AJ646" s="59"/>
      <c r="AK646" s="59"/>
      <c r="AL646" s="59"/>
      <c r="AM646" s="59"/>
      <c r="AN646" s="59"/>
      <c r="AO646" s="59"/>
      <c r="AP646" s="59"/>
      <c r="AQ646" s="59"/>
      <c r="AR646" s="59"/>
      <c r="AS646" s="59"/>
      <c r="AT646" s="59"/>
      <c r="AU646" s="59"/>
      <c r="AV646" s="59"/>
      <c r="AW646" s="59"/>
      <c r="AX646" s="59"/>
      <c r="AY646" s="59"/>
      <c r="AZ646" s="59"/>
      <c r="BA646" s="59"/>
      <c r="BB646" s="59"/>
      <c r="BC646" s="59"/>
      <c r="BD646" s="59"/>
      <c r="BE646" s="59"/>
      <c r="BF646" s="59"/>
      <c r="BG646" s="59"/>
      <c r="BH646" s="59"/>
      <c r="BI646" s="59"/>
      <c r="BJ646" s="59"/>
      <c r="BK646" s="59"/>
      <c r="BL646" s="59"/>
      <c r="BM646" s="59"/>
      <c r="BN646" s="59"/>
      <c r="BO646" s="59"/>
      <c r="BP646" s="59"/>
      <c r="BQ646" s="59"/>
      <c r="BR646" s="59"/>
      <c r="BS646" s="59"/>
      <c r="BT646" s="59"/>
      <c r="BU646" s="59"/>
      <c r="BV646" s="59"/>
      <c r="BW646" s="59"/>
      <c r="BX646" s="59"/>
      <c r="BY646" s="59"/>
      <c r="BZ646" s="59"/>
      <c r="CA646" s="59"/>
      <c r="CB646" s="59"/>
      <c r="CC646" s="59"/>
      <c r="CD646" s="59"/>
      <c r="CE646" s="59"/>
      <c r="CF646" s="59"/>
      <c r="CG646" s="59"/>
      <c r="CH646" s="59"/>
      <c r="CI646" s="59"/>
      <c r="CJ646" s="59"/>
      <c r="CK646" s="59"/>
      <c r="CL646" s="59"/>
      <c r="CM646" s="59"/>
      <c r="CN646" s="59"/>
      <c r="CO646" s="59"/>
      <c r="CP646" s="59"/>
      <c r="CQ646" s="59"/>
    </row>
    <row r="647" spans="1:95" s="14" customFormat="1" ht="12" hidden="1" x14ac:dyDescent="0.2">
      <c r="A647" s="24" t="s">
        <v>120</v>
      </c>
      <c r="B647" s="23" t="s">
        <v>56</v>
      </c>
      <c r="C647" s="23" t="s">
        <v>5</v>
      </c>
      <c r="D647" s="23" t="s">
        <v>54</v>
      </c>
      <c r="E647" s="23" t="s">
        <v>308</v>
      </c>
      <c r="F647" s="23" t="s">
        <v>118</v>
      </c>
      <c r="G647" s="97">
        <f>G648</f>
        <v>0</v>
      </c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  <c r="S647" s="59"/>
      <c r="T647" s="59"/>
      <c r="U647" s="59"/>
      <c r="V647" s="59"/>
      <c r="W647" s="59"/>
      <c r="X647" s="59"/>
      <c r="Y647" s="59"/>
      <c r="Z647" s="59"/>
      <c r="AA647" s="59"/>
      <c r="AB647" s="59"/>
      <c r="AC647" s="59"/>
      <c r="AD647" s="59"/>
      <c r="AE647" s="59"/>
      <c r="AF647" s="59"/>
      <c r="AG647" s="59"/>
      <c r="AH647" s="59"/>
      <c r="AI647" s="59"/>
      <c r="AJ647" s="59"/>
      <c r="AK647" s="59"/>
      <c r="AL647" s="59"/>
      <c r="AM647" s="59"/>
      <c r="AN647" s="59"/>
      <c r="AO647" s="59"/>
      <c r="AP647" s="59"/>
      <c r="AQ647" s="59"/>
      <c r="AR647" s="59"/>
      <c r="AS647" s="59"/>
      <c r="AT647" s="59"/>
      <c r="AU647" s="59"/>
      <c r="AV647" s="59"/>
      <c r="AW647" s="59"/>
      <c r="AX647" s="59"/>
      <c r="AY647" s="59"/>
      <c r="AZ647" s="59"/>
      <c r="BA647" s="59"/>
      <c r="BB647" s="59"/>
      <c r="BC647" s="59"/>
      <c r="BD647" s="59"/>
      <c r="BE647" s="59"/>
      <c r="BF647" s="59"/>
      <c r="BG647" s="59"/>
      <c r="BH647" s="59"/>
      <c r="BI647" s="59"/>
      <c r="BJ647" s="59"/>
      <c r="BK647" s="59"/>
      <c r="BL647" s="59"/>
      <c r="BM647" s="59"/>
      <c r="BN647" s="59"/>
      <c r="BO647" s="59"/>
      <c r="BP647" s="59"/>
      <c r="BQ647" s="59"/>
      <c r="BR647" s="59"/>
      <c r="BS647" s="59"/>
      <c r="BT647" s="59"/>
      <c r="BU647" s="59"/>
      <c r="BV647" s="59"/>
      <c r="BW647" s="59"/>
      <c r="BX647" s="59"/>
      <c r="BY647" s="59"/>
      <c r="BZ647" s="59"/>
      <c r="CA647" s="59"/>
      <c r="CB647" s="59"/>
      <c r="CC647" s="59"/>
      <c r="CD647" s="59"/>
      <c r="CE647" s="59"/>
      <c r="CF647" s="59"/>
      <c r="CG647" s="59"/>
      <c r="CH647" s="59"/>
      <c r="CI647" s="59"/>
      <c r="CJ647" s="59"/>
      <c r="CK647" s="59"/>
      <c r="CL647" s="59"/>
      <c r="CM647" s="59"/>
      <c r="CN647" s="59"/>
      <c r="CO647" s="59"/>
      <c r="CP647" s="59"/>
      <c r="CQ647" s="59"/>
    </row>
    <row r="648" spans="1:95" s="14" customFormat="1" ht="12" hidden="1" x14ac:dyDescent="0.2">
      <c r="A648" s="24" t="s">
        <v>129</v>
      </c>
      <c r="B648" s="23" t="s">
        <v>56</v>
      </c>
      <c r="C648" s="23" t="s">
        <v>5</v>
      </c>
      <c r="D648" s="23" t="s">
        <v>54</v>
      </c>
      <c r="E648" s="23" t="s">
        <v>308</v>
      </c>
      <c r="F648" s="23" t="s">
        <v>127</v>
      </c>
      <c r="G648" s="97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  <c r="S648" s="59"/>
      <c r="T648" s="59"/>
      <c r="U648" s="59"/>
      <c r="V648" s="59"/>
      <c r="W648" s="59"/>
      <c r="X648" s="59"/>
      <c r="Y648" s="59"/>
      <c r="Z648" s="59"/>
      <c r="AA648" s="59"/>
      <c r="AB648" s="59"/>
      <c r="AC648" s="59"/>
      <c r="AD648" s="59"/>
      <c r="AE648" s="59"/>
      <c r="AF648" s="59"/>
      <c r="AG648" s="59"/>
      <c r="AH648" s="59"/>
      <c r="AI648" s="59"/>
      <c r="AJ648" s="59"/>
      <c r="AK648" s="59"/>
      <c r="AL648" s="59"/>
      <c r="AM648" s="59"/>
      <c r="AN648" s="59"/>
      <c r="AO648" s="59"/>
      <c r="AP648" s="59"/>
      <c r="AQ648" s="59"/>
      <c r="AR648" s="59"/>
      <c r="AS648" s="59"/>
      <c r="AT648" s="59"/>
      <c r="AU648" s="59"/>
      <c r="AV648" s="59"/>
      <c r="AW648" s="59"/>
      <c r="AX648" s="59"/>
      <c r="AY648" s="59"/>
      <c r="AZ648" s="59"/>
      <c r="BA648" s="59"/>
      <c r="BB648" s="59"/>
      <c r="BC648" s="59"/>
      <c r="BD648" s="59"/>
      <c r="BE648" s="59"/>
      <c r="BF648" s="59"/>
      <c r="BG648" s="59"/>
      <c r="BH648" s="59"/>
      <c r="BI648" s="59"/>
      <c r="BJ648" s="59"/>
      <c r="BK648" s="59"/>
      <c r="BL648" s="59"/>
      <c r="BM648" s="59"/>
      <c r="BN648" s="59"/>
      <c r="BO648" s="59"/>
      <c r="BP648" s="59"/>
      <c r="BQ648" s="59"/>
      <c r="BR648" s="59"/>
      <c r="BS648" s="59"/>
      <c r="BT648" s="59"/>
      <c r="BU648" s="59"/>
      <c r="BV648" s="59"/>
      <c r="BW648" s="59"/>
      <c r="BX648" s="59"/>
      <c r="BY648" s="59"/>
      <c r="BZ648" s="59"/>
      <c r="CA648" s="59"/>
      <c r="CB648" s="59"/>
      <c r="CC648" s="59"/>
      <c r="CD648" s="59"/>
      <c r="CE648" s="59"/>
      <c r="CF648" s="59"/>
      <c r="CG648" s="59"/>
      <c r="CH648" s="59"/>
      <c r="CI648" s="59"/>
      <c r="CJ648" s="59"/>
      <c r="CK648" s="59"/>
      <c r="CL648" s="59"/>
      <c r="CM648" s="59"/>
      <c r="CN648" s="59"/>
      <c r="CO648" s="59"/>
      <c r="CP648" s="59"/>
      <c r="CQ648" s="59"/>
    </row>
    <row r="649" spans="1:95" s="14" customFormat="1" ht="15.75" customHeight="1" x14ac:dyDescent="0.2">
      <c r="A649" s="24" t="s">
        <v>323</v>
      </c>
      <c r="B649" s="23" t="s">
        <v>56</v>
      </c>
      <c r="C649" s="23" t="s">
        <v>5</v>
      </c>
      <c r="D649" s="23" t="s">
        <v>54</v>
      </c>
      <c r="E649" s="23" t="s">
        <v>309</v>
      </c>
      <c r="F649" s="23"/>
      <c r="G649" s="97">
        <f>G650</f>
        <v>105.7</v>
      </c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  <c r="S649" s="59"/>
      <c r="T649" s="59"/>
      <c r="U649" s="59"/>
      <c r="V649" s="59"/>
      <c r="W649" s="59"/>
      <c r="X649" s="59"/>
      <c r="Y649" s="59"/>
      <c r="Z649" s="59"/>
      <c r="AA649" s="59"/>
      <c r="AB649" s="59"/>
      <c r="AC649" s="59"/>
      <c r="AD649" s="59"/>
      <c r="AE649" s="59"/>
      <c r="AF649" s="59"/>
      <c r="AG649" s="59"/>
      <c r="AH649" s="59"/>
      <c r="AI649" s="59"/>
      <c r="AJ649" s="59"/>
      <c r="AK649" s="59"/>
      <c r="AL649" s="59"/>
      <c r="AM649" s="59"/>
      <c r="AN649" s="59"/>
      <c r="AO649" s="59"/>
      <c r="AP649" s="59"/>
      <c r="AQ649" s="59"/>
      <c r="AR649" s="59"/>
      <c r="AS649" s="59"/>
      <c r="AT649" s="59"/>
      <c r="AU649" s="59"/>
      <c r="AV649" s="59"/>
      <c r="AW649" s="59"/>
      <c r="AX649" s="59"/>
      <c r="AY649" s="59"/>
      <c r="AZ649" s="59"/>
      <c r="BA649" s="59"/>
      <c r="BB649" s="59"/>
      <c r="BC649" s="59"/>
      <c r="BD649" s="59"/>
      <c r="BE649" s="59"/>
      <c r="BF649" s="59"/>
      <c r="BG649" s="59"/>
      <c r="BH649" s="59"/>
      <c r="BI649" s="59"/>
      <c r="BJ649" s="59"/>
      <c r="BK649" s="59"/>
      <c r="BL649" s="59"/>
      <c r="BM649" s="59"/>
      <c r="BN649" s="59"/>
      <c r="BO649" s="59"/>
      <c r="BP649" s="59"/>
      <c r="BQ649" s="59"/>
      <c r="BR649" s="59"/>
      <c r="BS649" s="59"/>
      <c r="BT649" s="59"/>
      <c r="BU649" s="59"/>
      <c r="BV649" s="59"/>
      <c r="BW649" s="59"/>
      <c r="BX649" s="59"/>
      <c r="BY649" s="59"/>
      <c r="BZ649" s="59"/>
      <c r="CA649" s="59"/>
      <c r="CB649" s="59"/>
      <c r="CC649" s="59"/>
      <c r="CD649" s="59"/>
      <c r="CE649" s="59"/>
      <c r="CF649" s="59"/>
      <c r="CG649" s="59"/>
      <c r="CH649" s="59"/>
      <c r="CI649" s="59"/>
      <c r="CJ649" s="59"/>
      <c r="CK649" s="59"/>
      <c r="CL649" s="59"/>
      <c r="CM649" s="59"/>
      <c r="CN649" s="59"/>
      <c r="CO649" s="59"/>
      <c r="CP649" s="59"/>
      <c r="CQ649" s="59"/>
    </row>
    <row r="650" spans="1:95" s="14" customFormat="1" ht="15.75" customHeight="1" x14ac:dyDescent="0.2">
      <c r="A650" s="24" t="s">
        <v>120</v>
      </c>
      <c r="B650" s="23" t="s">
        <v>56</v>
      </c>
      <c r="C650" s="23" t="s">
        <v>5</v>
      </c>
      <c r="D650" s="23" t="s">
        <v>54</v>
      </c>
      <c r="E650" s="23" t="s">
        <v>309</v>
      </c>
      <c r="F650" s="23" t="s">
        <v>118</v>
      </c>
      <c r="G650" s="97">
        <f>G651</f>
        <v>105.7</v>
      </c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  <c r="S650" s="59"/>
      <c r="T650" s="59"/>
      <c r="U650" s="59"/>
      <c r="V650" s="59"/>
      <c r="W650" s="59"/>
      <c r="X650" s="59"/>
      <c r="Y650" s="59"/>
      <c r="Z650" s="59"/>
      <c r="AA650" s="59"/>
      <c r="AB650" s="59"/>
      <c r="AC650" s="59"/>
      <c r="AD650" s="59"/>
      <c r="AE650" s="59"/>
      <c r="AF650" s="59"/>
      <c r="AG650" s="59"/>
      <c r="AH650" s="59"/>
      <c r="AI650" s="59"/>
      <c r="AJ650" s="59"/>
      <c r="AK650" s="59"/>
      <c r="AL650" s="59"/>
      <c r="AM650" s="59"/>
      <c r="AN650" s="59"/>
      <c r="AO650" s="59"/>
      <c r="AP650" s="59"/>
      <c r="AQ650" s="59"/>
      <c r="AR650" s="59"/>
      <c r="AS650" s="59"/>
      <c r="AT650" s="59"/>
      <c r="AU650" s="59"/>
      <c r="AV650" s="59"/>
      <c r="AW650" s="59"/>
      <c r="AX650" s="59"/>
      <c r="AY650" s="59"/>
      <c r="AZ650" s="59"/>
      <c r="BA650" s="59"/>
      <c r="BB650" s="59"/>
      <c r="BC650" s="59"/>
      <c r="BD650" s="59"/>
      <c r="BE650" s="59"/>
      <c r="BF650" s="59"/>
      <c r="BG650" s="59"/>
      <c r="BH650" s="59"/>
      <c r="BI650" s="59"/>
      <c r="BJ650" s="59"/>
      <c r="BK650" s="59"/>
      <c r="BL650" s="59"/>
      <c r="BM650" s="59"/>
      <c r="BN650" s="59"/>
      <c r="BO650" s="59"/>
      <c r="BP650" s="59"/>
      <c r="BQ650" s="59"/>
      <c r="BR650" s="59"/>
      <c r="BS650" s="59"/>
      <c r="BT650" s="59"/>
      <c r="BU650" s="59"/>
      <c r="BV650" s="59"/>
      <c r="BW650" s="59"/>
      <c r="BX650" s="59"/>
      <c r="BY650" s="59"/>
      <c r="BZ650" s="59"/>
      <c r="CA650" s="59"/>
      <c r="CB650" s="59"/>
      <c r="CC650" s="59"/>
      <c r="CD650" s="59"/>
      <c r="CE650" s="59"/>
      <c r="CF650" s="59"/>
      <c r="CG650" s="59"/>
      <c r="CH650" s="59"/>
      <c r="CI650" s="59"/>
      <c r="CJ650" s="59"/>
      <c r="CK650" s="59"/>
      <c r="CL650" s="59"/>
      <c r="CM650" s="59"/>
      <c r="CN650" s="59"/>
      <c r="CO650" s="59"/>
      <c r="CP650" s="59"/>
      <c r="CQ650" s="59"/>
    </row>
    <row r="651" spans="1:95" s="14" customFormat="1" ht="15.75" customHeight="1" x14ac:dyDescent="0.2">
      <c r="A651" s="24" t="s">
        <v>129</v>
      </c>
      <c r="B651" s="23" t="s">
        <v>56</v>
      </c>
      <c r="C651" s="23" t="s">
        <v>5</v>
      </c>
      <c r="D651" s="23" t="s">
        <v>54</v>
      </c>
      <c r="E651" s="23" t="s">
        <v>309</v>
      </c>
      <c r="F651" s="23" t="s">
        <v>127</v>
      </c>
      <c r="G651" s="97">
        <v>105.7</v>
      </c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  <c r="S651" s="59"/>
      <c r="T651" s="59"/>
      <c r="U651" s="59"/>
      <c r="V651" s="59"/>
      <c r="W651" s="59"/>
      <c r="X651" s="59"/>
      <c r="Y651" s="59"/>
      <c r="Z651" s="59"/>
      <c r="AA651" s="59"/>
      <c r="AB651" s="59"/>
      <c r="AC651" s="59"/>
      <c r="AD651" s="59"/>
      <c r="AE651" s="59"/>
      <c r="AF651" s="59"/>
      <c r="AG651" s="59"/>
      <c r="AH651" s="59"/>
      <c r="AI651" s="59"/>
      <c r="AJ651" s="59"/>
      <c r="AK651" s="59"/>
      <c r="AL651" s="59"/>
      <c r="AM651" s="59"/>
      <c r="AN651" s="59"/>
      <c r="AO651" s="59"/>
      <c r="AP651" s="59"/>
      <c r="AQ651" s="59"/>
      <c r="AR651" s="59"/>
      <c r="AS651" s="59"/>
      <c r="AT651" s="59"/>
      <c r="AU651" s="59"/>
      <c r="AV651" s="59"/>
      <c r="AW651" s="59"/>
      <c r="AX651" s="59"/>
      <c r="AY651" s="59"/>
      <c r="AZ651" s="59"/>
      <c r="BA651" s="59"/>
      <c r="BB651" s="59"/>
      <c r="BC651" s="59"/>
      <c r="BD651" s="59"/>
      <c r="BE651" s="59"/>
      <c r="BF651" s="59"/>
      <c r="BG651" s="59"/>
      <c r="BH651" s="59"/>
      <c r="BI651" s="59"/>
      <c r="BJ651" s="59"/>
      <c r="BK651" s="59"/>
      <c r="BL651" s="59"/>
      <c r="BM651" s="59"/>
      <c r="BN651" s="59"/>
      <c r="BO651" s="59"/>
      <c r="BP651" s="59"/>
      <c r="BQ651" s="59"/>
      <c r="BR651" s="59"/>
      <c r="BS651" s="59"/>
      <c r="BT651" s="59"/>
      <c r="BU651" s="59"/>
      <c r="BV651" s="59"/>
      <c r="BW651" s="59"/>
      <c r="BX651" s="59"/>
      <c r="BY651" s="59"/>
      <c r="BZ651" s="59"/>
      <c r="CA651" s="59"/>
      <c r="CB651" s="59"/>
      <c r="CC651" s="59"/>
      <c r="CD651" s="59"/>
      <c r="CE651" s="59"/>
      <c r="CF651" s="59"/>
      <c r="CG651" s="59"/>
      <c r="CH651" s="59"/>
      <c r="CI651" s="59"/>
      <c r="CJ651" s="59"/>
      <c r="CK651" s="59"/>
      <c r="CL651" s="59"/>
      <c r="CM651" s="59"/>
      <c r="CN651" s="59"/>
      <c r="CO651" s="59"/>
      <c r="CP651" s="59"/>
      <c r="CQ651" s="59"/>
    </row>
    <row r="652" spans="1:95" s="14" customFormat="1" ht="15.75" customHeight="1" x14ac:dyDescent="0.2">
      <c r="A652" s="24" t="s">
        <v>132</v>
      </c>
      <c r="B652" s="23" t="s">
        <v>56</v>
      </c>
      <c r="C652" s="23" t="s">
        <v>5</v>
      </c>
      <c r="D652" s="23" t="s">
        <v>54</v>
      </c>
      <c r="E652" s="23" t="s">
        <v>349</v>
      </c>
      <c r="F652" s="23"/>
      <c r="G652" s="97">
        <f>G653</f>
        <v>35.299999999999997</v>
      </c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  <c r="S652" s="59"/>
      <c r="T652" s="59"/>
      <c r="U652" s="59"/>
      <c r="V652" s="59"/>
      <c r="W652" s="59"/>
      <c r="X652" s="59"/>
      <c r="Y652" s="59"/>
      <c r="Z652" s="59"/>
      <c r="AA652" s="59"/>
      <c r="AB652" s="59"/>
      <c r="AC652" s="59"/>
      <c r="AD652" s="59"/>
      <c r="AE652" s="59"/>
      <c r="AF652" s="59"/>
      <c r="AG652" s="59"/>
      <c r="AH652" s="59"/>
      <c r="AI652" s="59"/>
      <c r="AJ652" s="59"/>
      <c r="AK652" s="59"/>
      <c r="AL652" s="59"/>
      <c r="AM652" s="59"/>
      <c r="AN652" s="59"/>
      <c r="AO652" s="59"/>
      <c r="AP652" s="59"/>
      <c r="AQ652" s="59"/>
      <c r="AR652" s="59"/>
      <c r="AS652" s="59"/>
      <c r="AT652" s="59"/>
      <c r="AU652" s="59"/>
      <c r="AV652" s="59"/>
      <c r="AW652" s="59"/>
      <c r="AX652" s="59"/>
      <c r="AY652" s="59"/>
      <c r="AZ652" s="59"/>
      <c r="BA652" s="59"/>
      <c r="BB652" s="59"/>
      <c r="BC652" s="59"/>
      <c r="BD652" s="59"/>
      <c r="BE652" s="59"/>
      <c r="BF652" s="59"/>
      <c r="BG652" s="59"/>
      <c r="BH652" s="59"/>
      <c r="BI652" s="59"/>
      <c r="BJ652" s="59"/>
      <c r="BK652" s="59"/>
      <c r="BL652" s="59"/>
      <c r="BM652" s="59"/>
      <c r="BN652" s="59"/>
      <c r="BO652" s="59"/>
      <c r="BP652" s="59"/>
      <c r="BQ652" s="59"/>
      <c r="BR652" s="59"/>
      <c r="BS652" s="59"/>
      <c r="BT652" s="59"/>
      <c r="BU652" s="59"/>
      <c r="BV652" s="59"/>
      <c r="BW652" s="59"/>
      <c r="BX652" s="59"/>
      <c r="BY652" s="59"/>
      <c r="BZ652" s="59"/>
      <c r="CA652" s="59"/>
      <c r="CB652" s="59"/>
      <c r="CC652" s="59"/>
      <c r="CD652" s="59"/>
      <c r="CE652" s="59"/>
      <c r="CF652" s="59"/>
      <c r="CG652" s="59"/>
      <c r="CH652" s="59"/>
      <c r="CI652" s="59"/>
      <c r="CJ652" s="59"/>
      <c r="CK652" s="59"/>
      <c r="CL652" s="59"/>
      <c r="CM652" s="59"/>
      <c r="CN652" s="59"/>
      <c r="CO652" s="59"/>
      <c r="CP652" s="59"/>
      <c r="CQ652" s="59"/>
    </row>
    <row r="653" spans="1:95" s="14" customFormat="1" ht="15.75" customHeight="1" x14ac:dyDescent="0.2">
      <c r="A653" s="24" t="s">
        <v>120</v>
      </c>
      <c r="B653" s="23" t="s">
        <v>56</v>
      </c>
      <c r="C653" s="23" t="s">
        <v>5</v>
      </c>
      <c r="D653" s="23" t="s">
        <v>54</v>
      </c>
      <c r="E653" s="23" t="s">
        <v>349</v>
      </c>
      <c r="F653" s="23" t="s">
        <v>118</v>
      </c>
      <c r="G653" s="97">
        <f>G654</f>
        <v>35.299999999999997</v>
      </c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  <c r="S653" s="59"/>
      <c r="T653" s="59"/>
      <c r="U653" s="59"/>
      <c r="V653" s="59"/>
      <c r="W653" s="59"/>
      <c r="X653" s="59"/>
      <c r="Y653" s="59"/>
      <c r="Z653" s="59"/>
      <c r="AA653" s="59"/>
      <c r="AB653" s="59"/>
      <c r="AC653" s="59"/>
      <c r="AD653" s="59"/>
      <c r="AE653" s="59"/>
      <c r="AF653" s="59"/>
      <c r="AG653" s="59"/>
      <c r="AH653" s="59"/>
      <c r="AI653" s="59"/>
      <c r="AJ653" s="59"/>
      <c r="AK653" s="59"/>
      <c r="AL653" s="59"/>
      <c r="AM653" s="59"/>
      <c r="AN653" s="59"/>
      <c r="AO653" s="59"/>
      <c r="AP653" s="59"/>
      <c r="AQ653" s="59"/>
      <c r="AR653" s="59"/>
      <c r="AS653" s="59"/>
      <c r="AT653" s="59"/>
      <c r="AU653" s="59"/>
      <c r="AV653" s="59"/>
      <c r="AW653" s="59"/>
      <c r="AX653" s="59"/>
      <c r="AY653" s="59"/>
      <c r="AZ653" s="59"/>
      <c r="BA653" s="59"/>
      <c r="BB653" s="59"/>
      <c r="BC653" s="59"/>
      <c r="BD653" s="59"/>
      <c r="BE653" s="59"/>
      <c r="BF653" s="59"/>
      <c r="BG653" s="59"/>
      <c r="BH653" s="59"/>
      <c r="BI653" s="59"/>
      <c r="BJ653" s="59"/>
      <c r="BK653" s="59"/>
      <c r="BL653" s="59"/>
      <c r="BM653" s="59"/>
      <c r="BN653" s="59"/>
      <c r="BO653" s="59"/>
      <c r="BP653" s="59"/>
      <c r="BQ653" s="59"/>
      <c r="BR653" s="59"/>
      <c r="BS653" s="59"/>
      <c r="BT653" s="59"/>
      <c r="BU653" s="59"/>
      <c r="BV653" s="59"/>
      <c r="BW653" s="59"/>
      <c r="BX653" s="59"/>
      <c r="BY653" s="59"/>
      <c r="BZ653" s="59"/>
      <c r="CA653" s="59"/>
      <c r="CB653" s="59"/>
      <c r="CC653" s="59"/>
      <c r="CD653" s="59"/>
      <c r="CE653" s="59"/>
      <c r="CF653" s="59"/>
      <c r="CG653" s="59"/>
      <c r="CH653" s="59"/>
      <c r="CI653" s="59"/>
      <c r="CJ653" s="59"/>
      <c r="CK653" s="59"/>
      <c r="CL653" s="59"/>
      <c r="CM653" s="59"/>
      <c r="CN653" s="59"/>
      <c r="CO653" s="59"/>
      <c r="CP653" s="59"/>
      <c r="CQ653" s="59"/>
    </row>
    <row r="654" spans="1:95" s="14" customFormat="1" ht="15.75" customHeight="1" x14ac:dyDescent="0.2">
      <c r="A654" s="24" t="s">
        <v>131</v>
      </c>
      <c r="B654" s="23" t="s">
        <v>56</v>
      </c>
      <c r="C654" s="23" t="s">
        <v>5</v>
      </c>
      <c r="D654" s="23" t="s">
        <v>54</v>
      </c>
      <c r="E654" s="23" t="s">
        <v>349</v>
      </c>
      <c r="F654" s="23" t="s">
        <v>130</v>
      </c>
      <c r="G654" s="97">
        <v>35.299999999999997</v>
      </c>
      <c r="H654" s="59"/>
      <c r="I654" s="59"/>
      <c r="J654" s="59"/>
      <c r="K654" s="59"/>
      <c r="L654" s="59"/>
      <c r="M654" s="59"/>
      <c r="N654" s="59"/>
      <c r="O654" s="59"/>
      <c r="P654" s="59"/>
      <c r="Q654" s="59"/>
      <c r="R654" s="59"/>
      <c r="S654" s="59"/>
      <c r="T654" s="59"/>
      <c r="U654" s="59"/>
      <c r="V654" s="59"/>
      <c r="W654" s="59"/>
      <c r="X654" s="59"/>
      <c r="Y654" s="59"/>
      <c r="Z654" s="59"/>
      <c r="AA654" s="59"/>
      <c r="AB654" s="59"/>
      <c r="AC654" s="59"/>
      <c r="AD654" s="59"/>
      <c r="AE654" s="59"/>
      <c r="AF654" s="59"/>
      <c r="AG654" s="59"/>
      <c r="AH654" s="59"/>
      <c r="AI654" s="59"/>
      <c r="AJ654" s="59"/>
      <c r="AK654" s="59"/>
      <c r="AL654" s="59"/>
      <c r="AM654" s="59"/>
      <c r="AN654" s="59"/>
      <c r="AO654" s="59"/>
      <c r="AP654" s="59"/>
      <c r="AQ654" s="59"/>
      <c r="AR654" s="59"/>
      <c r="AS654" s="59"/>
      <c r="AT654" s="59"/>
      <c r="AU654" s="59"/>
      <c r="AV654" s="59"/>
      <c r="AW654" s="59"/>
      <c r="AX654" s="59"/>
      <c r="AY654" s="59"/>
      <c r="AZ654" s="59"/>
      <c r="BA654" s="59"/>
      <c r="BB654" s="59"/>
      <c r="BC654" s="59"/>
      <c r="BD654" s="59"/>
      <c r="BE654" s="59"/>
      <c r="BF654" s="59"/>
      <c r="BG654" s="59"/>
      <c r="BH654" s="59"/>
      <c r="BI654" s="59"/>
      <c r="BJ654" s="59"/>
      <c r="BK654" s="59"/>
      <c r="BL654" s="59"/>
      <c r="BM654" s="59"/>
      <c r="BN654" s="59"/>
      <c r="BO654" s="59"/>
      <c r="BP654" s="59"/>
      <c r="BQ654" s="59"/>
      <c r="BR654" s="59"/>
      <c r="BS654" s="59"/>
      <c r="BT654" s="59"/>
      <c r="BU654" s="59"/>
      <c r="BV654" s="59"/>
      <c r="BW654" s="59"/>
      <c r="BX654" s="59"/>
      <c r="BY654" s="59"/>
      <c r="BZ654" s="59"/>
      <c r="CA654" s="59"/>
      <c r="CB654" s="59"/>
      <c r="CC654" s="59"/>
      <c r="CD654" s="59"/>
      <c r="CE654" s="59"/>
      <c r="CF654" s="59"/>
      <c r="CG654" s="59"/>
      <c r="CH654" s="59"/>
      <c r="CI654" s="59"/>
      <c r="CJ654" s="59"/>
      <c r="CK654" s="59"/>
      <c r="CL654" s="59"/>
      <c r="CM654" s="59"/>
      <c r="CN654" s="59"/>
      <c r="CO654" s="59"/>
      <c r="CP654" s="59"/>
      <c r="CQ654" s="59"/>
    </row>
    <row r="655" spans="1:95" s="14" customFormat="1" ht="13.5" hidden="1" customHeight="1" x14ac:dyDescent="0.2">
      <c r="A655" s="24" t="s">
        <v>57</v>
      </c>
      <c r="B655" s="23" t="s">
        <v>56</v>
      </c>
      <c r="C655" s="23" t="s">
        <v>5</v>
      </c>
      <c r="D655" s="23" t="s">
        <v>54</v>
      </c>
      <c r="E655" s="23" t="s">
        <v>238</v>
      </c>
      <c r="F655" s="23"/>
      <c r="G655" s="97">
        <f t="shared" ref="G655:G657" si="7">G656</f>
        <v>0</v>
      </c>
      <c r="H655" s="59"/>
      <c r="I655" s="59"/>
      <c r="J655" s="59"/>
      <c r="K655" s="59"/>
      <c r="L655" s="59"/>
      <c r="M655" s="59"/>
      <c r="N655" s="59"/>
      <c r="O655" s="59"/>
      <c r="P655" s="59"/>
      <c r="Q655" s="59"/>
      <c r="R655" s="59"/>
      <c r="S655" s="59"/>
      <c r="T655" s="59"/>
      <c r="U655" s="59"/>
      <c r="V655" s="59"/>
      <c r="W655" s="59"/>
      <c r="X655" s="59"/>
      <c r="Y655" s="59"/>
      <c r="Z655" s="59"/>
      <c r="AA655" s="59"/>
      <c r="AB655" s="59"/>
      <c r="AC655" s="59"/>
      <c r="AD655" s="59"/>
      <c r="AE655" s="59"/>
      <c r="AF655" s="59"/>
      <c r="AG655" s="59"/>
      <c r="AH655" s="59"/>
      <c r="AI655" s="59"/>
      <c r="AJ655" s="59"/>
      <c r="AK655" s="59"/>
      <c r="AL655" s="59"/>
      <c r="AM655" s="59"/>
      <c r="AN655" s="59"/>
      <c r="AO655" s="59"/>
      <c r="AP655" s="59"/>
      <c r="AQ655" s="59"/>
      <c r="AR655" s="59"/>
      <c r="AS655" s="59"/>
      <c r="AT655" s="59"/>
      <c r="AU655" s="59"/>
      <c r="AV655" s="59"/>
      <c r="AW655" s="59"/>
      <c r="AX655" s="59"/>
      <c r="AY655" s="59"/>
      <c r="AZ655" s="59"/>
      <c r="BA655" s="59"/>
      <c r="BB655" s="59"/>
      <c r="BC655" s="59"/>
      <c r="BD655" s="59"/>
      <c r="BE655" s="59"/>
      <c r="BF655" s="59"/>
      <c r="BG655" s="59"/>
      <c r="BH655" s="59"/>
      <c r="BI655" s="59"/>
      <c r="BJ655" s="59"/>
      <c r="BK655" s="59"/>
      <c r="BL655" s="59"/>
      <c r="BM655" s="59"/>
      <c r="BN655" s="59"/>
      <c r="BO655" s="59"/>
      <c r="BP655" s="59"/>
      <c r="BQ655" s="59"/>
      <c r="BR655" s="59"/>
      <c r="BS655" s="59"/>
      <c r="BT655" s="59"/>
      <c r="BU655" s="59"/>
      <c r="BV655" s="59"/>
      <c r="BW655" s="59"/>
      <c r="BX655" s="59"/>
      <c r="BY655" s="59"/>
      <c r="BZ655" s="59"/>
      <c r="CA655" s="59"/>
      <c r="CB655" s="59"/>
      <c r="CC655" s="59"/>
      <c r="CD655" s="59"/>
      <c r="CE655" s="59"/>
      <c r="CF655" s="59"/>
      <c r="CG655" s="59"/>
      <c r="CH655" s="59"/>
      <c r="CI655" s="59"/>
      <c r="CJ655" s="59"/>
      <c r="CK655" s="59"/>
      <c r="CL655" s="59"/>
      <c r="CM655" s="59"/>
      <c r="CN655" s="59"/>
      <c r="CO655" s="59"/>
      <c r="CP655" s="59"/>
      <c r="CQ655" s="59"/>
    </row>
    <row r="656" spans="1:95" s="14" customFormat="1" ht="13.5" hidden="1" customHeight="1" x14ac:dyDescent="0.2">
      <c r="A656" s="40" t="s">
        <v>123</v>
      </c>
      <c r="B656" s="23" t="s">
        <v>56</v>
      </c>
      <c r="C656" s="23" t="s">
        <v>5</v>
      </c>
      <c r="D656" s="23" t="s">
        <v>54</v>
      </c>
      <c r="E656" s="23" t="s">
        <v>406</v>
      </c>
      <c r="F656" s="23"/>
      <c r="G656" s="97">
        <f t="shared" si="7"/>
        <v>0</v>
      </c>
      <c r="H656" s="59"/>
      <c r="I656" s="59"/>
      <c r="J656" s="59"/>
      <c r="K656" s="59"/>
      <c r="L656" s="59"/>
      <c r="M656" s="59"/>
      <c r="N656" s="59"/>
      <c r="O656" s="59"/>
      <c r="P656" s="59"/>
      <c r="Q656" s="59"/>
      <c r="R656" s="59"/>
      <c r="S656" s="59"/>
      <c r="T656" s="59"/>
      <c r="U656" s="59"/>
      <c r="V656" s="59"/>
      <c r="W656" s="59"/>
      <c r="X656" s="59"/>
      <c r="Y656" s="59"/>
      <c r="Z656" s="59"/>
      <c r="AA656" s="59"/>
      <c r="AB656" s="59"/>
      <c r="AC656" s="59"/>
      <c r="AD656" s="59"/>
      <c r="AE656" s="59"/>
      <c r="AF656" s="59"/>
      <c r="AG656" s="59"/>
      <c r="AH656" s="59"/>
      <c r="AI656" s="59"/>
      <c r="AJ656" s="59"/>
      <c r="AK656" s="59"/>
      <c r="AL656" s="59"/>
      <c r="AM656" s="59"/>
      <c r="AN656" s="59"/>
      <c r="AO656" s="59"/>
      <c r="AP656" s="59"/>
      <c r="AQ656" s="59"/>
      <c r="AR656" s="59"/>
      <c r="AS656" s="59"/>
      <c r="AT656" s="59"/>
      <c r="AU656" s="59"/>
      <c r="AV656" s="59"/>
      <c r="AW656" s="59"/>
      <c r="AX656" s="59"/>
      <c r="AY656" s="59"/>
      <c r="AZ656" s="59"/>
      <c r="BA656" s="59"/>
      <c r="BB656" s="59"/>
      <c r="BC656" s="59"/>
      <c r="BD656" s="59"/>
      <c r="BE656" s="59"/>
      <c r="BF656" s="59"/>
      <c r="BG656" s="59"/>
      <c r="BH656" s="59"/>
      <c r="BI656" s="59"/>
      <c r="BJ656" s="59"/>
      <c r="BK656" s="59"/>
      <c r="BL656" s="59"/>
      <c r="BM656" s="59"/>
      <c r="BN656" s="59"/>
      <c r="BO656" s="59"/>
      <c r="BP656" s="59"/>
      <c r="BQ656" s="59"/>
      <c r="BR656" s="59"/>
      <c r="BS656" s="59"/>
      <c r="BT656" s="59"/>
      <c r="BU656" s="59"/>
      <c r="BV656" s="59"/>
      <c r="BW656" s="59"/>
      <c r="BX656" s="59"/>
      <c r="BY656" s="59"/>
      <c r="BZ656" s="59"/>
      <c r="CA656" s="59"/>
      <c r="CB656" s="59"/>
      <c r="CC656" s="59"/>
      <c r="CD656" s="59"/>
      <c r="CE656" s="59"/>
      <c r="CF656" s="59"/>
      <c r="CG656" s="59"/>
      <c r="CH656" s="59"/>
      <c r="CI656" s="59"/>
      <c r="CJ656" s="59"/>
      <c r="CK656" s="59"/>
      <c r="CL656" s="59"/>
      <c r="CM656" s="59"/>
      <c r="CN656" s="59"/>
      <c r="CO656" s="59"/>
      <c r="CP656" s="59"/>
      <c r="CQ656" s="59"/>
    </row>
    <row r="657" spans="1:95" s="14" customFormat="1" ht="13.5" hidden="1" customHeight="1" x14ac:dyDescent="0.2">
      <c r="A657" s="24" t="s">
        <v>120</v>
      </c>
      <c r="B657" s="23" t="s">
        <v>56</v>
      </c>
      <c r="C657" s="23" t="s">
        <v>5</v>
      </c>
      <c r="D657" s="23" t="s">
        <v>54</v>
      </c>
      <c r="E657" s="23" t="s">
        <v>406</v>
      </c>
      <c r="F657" s="23" t="s">
        <v>118</v>
      </c>
      <c r="G657" s="97">
        <f t="shared" si="7"/>
        <v>0</v>
      </c>
      <c r="H657" s="59"/>
      <c r="I657" s="59"/>
      <c r="J657" s="59"/>
      <c r="K657" s="59"/>
      <c r="L657" s="59"/>
      <c r="M657" s="59"/>
      <c r="N657" s="59"/>
      <c r="O657" s="59"/>
      <c r="P657" s="59"/>
      <c r="Q657" s="59"/>
      <c r="R657" s="59"/>
      <c r="S657" s="59"/>
      <c r="T657" s="59"/>
      <c r="U657" s="59"/>
      <c r="V657" s="59"/>
      <c r="W657" s="59"/>
      <c r="X657" s="59"/>
      <c r="Y657" s="59"/>
      <c r="Z657" s="59"/>
      <c r="AA657" s="59"/>
      <c r="AB657" s="59"/>
      <c r="AC657" s="59"/>
      <c r="AD657" s="59"/>
      <c r="AE657" s="59"/>
      <c r="AF657" s="59"/>
      <c r="AG657" s="59"/>
      <c r="AH657" s="59"/>
      <c r="AI657" s="59"/>
      <c r="AJ657" s="59"/>
      <c r="AK657" s="59"/>
      <c r="AL657" s="59"/>
      <c r="AM657" s="59"/>
      <c r="AN657" s="59"/>
      <c r="AO657" s="59"/>
      <c r="AP657" s="59"/>
      <c r="AQ657" s="59"/>
      <c r="AR657" s="59"/>
      <c r="AS657" s="59"/>
      <c r="AT657" s="59"/>
      <c r="AU657" s="59"/>
      <c r="AV657" s="59"/>
      <c r="AW657" s="59"/>
      <c r="AX657" s="59"/>
      <c r="AY657" s="59"/>
      <c r="AZ657" s="59"/>
      <c r="BA657" s="59"/>
      <c r="BB657" s="59"/>
      <c r="BC657" s="59"/>
      <c r="BD657" s="59"/>
      <c r="BE657" s="59"/>
      <c r="BF657" s="59"/>
      <c r="BG657" s="59"/>
      <c r="BH657" s="59"/>
      <c r="BI657" s="59"/>
      <c r="BJ657" s="59"/>
      <c r="BK657" s="59"/>
      <c r="BL657" s="59"/>
      <c r="BM657" s="59"/>
      <c r="BN657" s="59"/>
      <c r="BO657" s="59"/>
      <c r="BP657" s="59"/>
      <c r="BQ657" s="59"/>
      <c r="BR657" s="59"/>
      <c r="BS657" s="59"/>
      <c r="BT657" s="59"/>
      <c r="BU657" s="59"/>
      <c r="BV657" s="59"/>
      <c r="BW657" s="59"/>
      <c r="BX657" s="59"/>
      <c r="BY657" s="59"/>
      <c r="BZ657" s="59"/>
      <c r="CA657" s="59"/>
      <c r="CB657" s="59"/>
      <c r="CC657" s="59"/>
      <c r="CD657" s="59"/>
      <c r="CE657" s="59"/>
      <c r="CF657" s="59"/>
      <c r="CG657" s="59"/>
      <c r="CH657" s="59"/>
      <c r="CI657" s="59"/>
      <c r="CJ657" s="59"/>
      <c r="CK657" s="59"/>
      <c r="CL657" s="59"/>
      <c r="CM657" s="59"/>
      <c r="CN657" s="59"/>
      <c r="CO657" s="59"/>
      <c r="CP657" s="59"/>
      <c r="CQ657" s="59"/>
    </row>
    <row r="658" spans="1:95" s="14" customFormat="1" ht="13.5" hidden="1" customHeight="1" x14ac:dyDescent="0.2">
      <c r="A658" s="24" t="s">
        <v>131</v>
      </c>
      <c r="B658" s="23" t="s">
        <v>56</v>
      </c>
      <c r="C658" s="23" t="s">
        <v>5</v>
      </c>
      <c r="D658" s="23" t="s">
        <v>54</v>
      </c>
      <c r="E658" s="23" t="s">
        <v>406</v>
      </c>
      <c r="F658" s="23" t="s">
        <v>130</v>
      </c>
      <c r="G658" s="97"/>
      <c r="H658" s="59"/>
      <c r="I658" s="59"/>
      <c r="J658" s="59"/>
      <c r="K658" s="59"/>
      <c r="L658" s="59"/>
      <c r="M658" s="59"/>
      <c r="N658" s="59"/>
      <c r="O658" s="59"/>
      <c r="P658" s="59"/>
      <c r="Q658" s="59"/>
      <c r="R658" s="59"/>
      <c r="S658" s="59"/>
      <c r="T658" s="59"/>
      <c r="U658" s="59"/>
      <c r="V658" s="59"/>
      <c r="W658" s="59"/>
      <c r="X658" s="59"/>
      <c r="Y658" s="59"/>
      <c r="Z658" s="59"/>
      <c r="AA658" s="59"/>
      <c r="AB658" s="59"/>
      <c r="AC658" s="59"/>
      <c r="AD658" s="59"/>
      <c r="AE658" s="59"/>
      <c r="AF658" s="59"/>
      <c r="AG658" s="59"/>
      <c r="AH658" s="59"/>
      <c r="AI658" s="59"/>
      <c r="AJ658" s="59"/>
      <c r="AK658" s="59"/>
      <c r="AL658" s="59"/>
      <c r="AM658" s="59"/>
      <c r="AN658" s="59"/>
      <c r="AO658" s="59"/>
      <c r="AP658" s="59"/>
      <c r="AQ658" s="59"/>
      <c r="AR658" s="59"/>
      <c r="AS658" s="59"/>
      <c r="AT658" s="59"/>
      <c r="AU658" s="59"/>
      <c r="AV658" s="59"/>
      <c r="AW658" s="59"/>
      <c r="AX658" s="59"/>
      <c r="AY658" s="59"/>
      <c r="AZ658" s="59"/>
      <c r="BA658" s="59"/>
      <c r="BB658" s="59"/>
      <c r="BC658" s="59"/>
      <c r="BD658" s="59"/>
      <c r="BE658" s="59"/>
      <c r="BF658" s="59"/>
      <c r="BG658" s="59"/>
      <c r="BH658" s="59"/>
      <c r="BI658" s="59"/>
      <c r="BJ658" s="59"/>
      <c r="BK658" s="59"/>
      <c r="BL658" s="59"/>
      <c r="BM658" s="59"/>
      <c r="BN658" s="59"/>
      <c r="BO658" s="59"/>
      <c r="BP658" s="59"/>
      <c r="BQ658" s="59"/>
      <c r="BR658" s="59"/>
      <c r="BS658" s="59"/>
      <c r="BT658" s="59"/>
      <c r="BU658" s="59"/>
      <c r="BV658" s="59"/>
      <c r="BW658" s="59"/>
      <c r="BX658" s="59"/>
      <c r="BY658" s="59"/>
      <c r="BZ658" s="59"/>
      <c r="CA658" s="59"/>
      <c r="CB658" s="59"/>
      <c r="CC658" s="59"/>
      <c r="CD658" s="59"/>
      <c r="CE658" s="59"/>
      <c r="CF658" s="59"/>
      <c r="CG658" s="59"/>
      <c r="CH658" s="59"/>
      <c r="CI658" s="59"/>
      <c r="CJ658" s="59"/>
      <c r="CK658" s="59"/>
      <c r="CL658" s="59"/>
      <c r="CM658" s="59"/>
      <c r="CN658" s="59"/>
      <c r="CO658" s="59"/>
      <c r="CP658" s="59"/>
      <c r="CQ658" s="59"/>
    </row>
    <row r="659" spans="1:95" s="14" customFormat="1" ht="15" customHeight="1" x14ac:dyDescent="0.2">
      <c r="A659" s="36" t="s">
        <v>49</v>
      </c>
      <c r="B659" s="18" t="s">
        <v>56</v>
      </c>
      <c r="C659" s="18" t="s">
        <v>6</v>
      </c>
      <c r="D659" s="18"/>
      <c r="E659" s="18"/>
      <c r="F659" s="18"/>
      <c r="G659" s="99">
        <f t="shared" ref="G659:G664" si="8">G660</f>
        <v>675.8</v>
      </c>
      <c r="H659" s="59"/>
      <c r="I659" s="59"/>
      <c r="J659" s="59"/>
      <c r="K659" s="59"/>
      <c r="L659" s="59"/>
      <c r="M659" s="59"/>
      <c r="N659" s="59"/>
      <c r="O659" s="59"/>
      <c r="P659" s="59"/>
      <c r="Q659" s="59"/>
      <c r="R659" s="59"/>
      <c r="S659" s="59"/>
      <c r="T659" s="59"/>
      <c r="U659" s="59"/>
      <c r="V659" s="59"/>
      <c r="W659" s="59"/>
      <c r="X659" s="59"/>
      <c r="Y659" s="59"/>
      <c r="Z659" s="59"/>
      <c r="AA659" s="59"/>
      <c r="AB659" s="59"/>
      <c r="AC659" s="59"/>
      <c r="AD659" s="59"/>
      <c r="AE659" s="59"/>
      <c r="AF659" s="59"/>
      <c r="AG659" s="59"/>
      <c r="AH659" s="59"/>
      <c r="AI659" s="59"/>
      <c r="AJ659" s="59"/>
      <c r="AK659" s="59"/>
      <c r="AL659" s="59"/>
      <c r="AM659" s="59"/>
      <c r="AN659" s="59"/>
      <c r="AO659" s="59"/>
      <c r="AP659" s="59"/>
      <c r="AQ659" s="59"/>
      <c r="AR659" s="59"/>
      <c r="AS659" s="59"/>
      <c r="AT659" s="59"/>
      <c r="AU659" s="59"/>
      <c r="AV659" s="59"/>
      <c r="AW659" s="59"/>
      <c r="AX659" s="59"/>
      <c r="AY659" s="59"/>
      <c r="AZ659" s="59"/>
      <c r="BA659" s="59"/>
      <c r="BB659" s="59"/>
      <c r="BC659" s="59"/>
      <c r="BD659" s="59"/>
      <c r="BE659" s="59"/>
      <c r="BF659" s="59"/>
      <c r="BG659" s="59"/>
      <c r="BH659" s="59"/>
      <c r="BI659" s="59"/>
      <c r="BJ659" s="59"/>
      <c r="BK659" s="59"/>
      <c r="BL659" s="59"/>
      <c r="BM659" s="59"/>
      <c r="BN659" s="59"/>
      <c r="BO659" s="59"/>
      <c r="BP659" s="59"/>
      <c r="BQ659" s="59"/>
      <c r="BR659" s="59"/>
      <c r="BS659" s="59"/>
      <c r="BT659" s="59"/>
      <c r="BU659" s="59"/>
      <c r="BV659" s="59"/>
      <c r="BW659" s="59"/>
      <c r="BX659" s="59"/>
      <c r="BY659" s="59"/>
      <c r="BZ659" s="59"/>
      <c r="CA659" s="59"/>
      <c r="CB659" s="59"/>
      <c r="CC659" s="59"/>
      <c r="CD659" s="59"/>
      <c r="CE659" s="59"/>
      <c r="CF659" s="59"/>
      <c r="CG659" s="59"/>
      <c r="CH659" s="59"/>
      <c r="CI659" s="59"/>
      <c r="CJ659" s="59"/>
      <c r="CK659" s="59"/>
      <c r="CL659" s="59"/>
      <c r="CM659" s="59"/>
      <c r="CN659" s="59"/>
      <c r="CO659" s="59"/>
      <c r="CP659" s="59"/>
      <c r="CQ659" s="59"/>
    </row>
    <row r="660" spans="1:95" ht="15" customHeight="1" x14ac:dyDescent="0.2">
      <c r="A660" s="25" t="s">
        <v>50</v>
      </c>
      <c r="B660" s="20" t="s">
        <v>56</v>
      </c>
      <c r="C660" s="20" t="s">
        <v>6</v>
      </c>
      <c r="D660" s="20" t="s">
        <v>7</v>
      </c>
      <c r="E660" s="20"/>
      <c r="F660" s="20"/>
      <c r="G660" s="98">
        <f t="shared" si="8"/>
        <v>675.8</v>
      </c>
      <c r="H660" s="60"/>
      <c r="I660" s="60"/>
      <c r="J660" s="60"/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  <c r="AB660" s="60"/>
      <c r="AC660" s="60"/>
      <c r="AD660" s="60"/>
      <c r="AE660" s="60"/>
      <c r="AF660" s="60"/>
      <c r="AG660" s="60"/>
      <c r="AH660" s="60"/>
      <c r="AI660" s="60"/>
      <c r="AJ660" s="60"/>
      <c r="AK660" s="60"/>
      <c r="AL660" s="60"/>
      <c r="AM660" s="60"/>
      <c r="AN660" s="60"/>
      <c r="AO660" s="60"/>
      <c r="AP660" s="60"/>
      <c r="AQ660" s="60"/>
      <c r="AR660" s="60"/>
      <c r="AS660" s="60"/>
      <c r="AT660" s="60"/>
      <c r="AU660" s="60"/>
      <c r="AV660" s="60"/>
      <c r="AW660" s="60"/>
      <c r="AX660" s="60"/>
      <c r="AY660" s="60"/>
      <c r="AZ660" s="60"/>
      <c r="BA660" s="60"/>
      <c r="BB660" s="60"/>
      <c r="BC660" s="60"/>
      <c r="BD660" s="60"/>
      <c r="BE660" s="60"/>
      <c r="BF660" s="60"/>
      <c r="BG660" s="60"/>
      <c r="BH660" s="60"/>
      <c r="BI660" s="60"/>
      <c r="BJ660" s="60"/>
      <c r="BK660" s="60"/>
      <c r="BL660" s="60"/>
      <c r="BM660" s="60"/>
      <c r="BN660" s="60"/>
      <c r="BO660" s="60"/>
      <c r="BP660" s="60"/>
      <c r="BQ660" s="60"/>
      <c r="BR660" s="60"/>
      <c r="BS660" s="60"/>
      <c r="BT660" s="60"/>
      <c r="BU660" s="60"/>
      <c r="BV660" s="60"/>
      <c r="BW660" s="60"/>
      <c r="BX660" s="60"/>
      <c r="BY660" s="60"/>
      <c r="BZ660" s="60"/>
      <c r="CA660" s="60"/>
      <c r="CB660" s="60"/>
      <c r="CC660" s="60"/>
      <c r="CD660" s="60"/>
      <c r="CE660" s="60"/>
      <c r="CF660" s="60"/>
      <c r="CG660" s="60"/>
      <c r="CH660" s="60"/>
      <c r="CI660" s="60"/>
      <c r="CJ660" s="60"/>
      <c r="CK660" s="60"/>
      <c r="CL660" s="60"/>
      <c r="CM660" s="60"/>
      <c r="CN660" s="60"/>
      <c r="CO660" s="60"/>
      <c r="CP660" s="60"/>
      <c r="CQ660" s="60"/>
    </row>
    <row r="661" spans="1:95" ht="24" x14ac:dyDescent="0.2">
      <c r="A661" s="24" t="s">
        <v>419</v>
      </c>
      <c r="B661" s="23" t="s">
        <v>56</v>
      </c>
      <c r="C661" s="23" t="s">
        <v>6</v>
      </c>
      <c r="D661" s="23" t="s">
        <v>7</v>
      </c>
      <c r="E661" s="23" t="s">
        <v>300</v>
      </c>
      <c r="F661" s="23"/>
      <c r="G661" s="97">
        <f t="shared" si="8"/>
        <v>675.8</v>
      </c>
      <c r="H661" s="60"/>
      <c r="I661" s="60"/>
      <c r="J661" s="60"/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  <c r="AB661" s="60"/>
      <c r="AC661" s="60"/>
      <c r="AD661" s="60"/>
      <c r="AE661" s="60"/>
      <c r="AF661" s="60"/>
      <c r="AG661" s="60"/>
      <c r="AH661" s="60"/>
      <c r="AI661" s="60"/>
      <c r="AJ661" s="60"/>
      <c r="AK661" s="60"/>
      <c r="AL661" s="60"/>
      <c r="AM661" s="60"/>
      <c r="AN661" s="60"/>
      <c r="AO661" s="60"/>
      <c r="AP661" s="60"/>
      <c r="AQ661" s="60"/>
      <c r="AR661" s="60"/>
      <c r="AS661" s="60"/>
      <c r="AT661" s="60"/>
      <c r="AU661" s="60"/>
      <c r="AV661" s="60"/>
      <c r="AW661" s="60"/>
      <c r="AX661" s="60"/>
      <c r="AY661" s="60"/>
      <c r="AZ661" s="60"/>
      <c r="BA661" s="60"/>
      <c r="BB661" s="60"/>
      <c r="BC661" s="60"/>
      <c r="BD661" s="60"/>
      <c r="BE661" s="60"/>
      <c r="BF661" s="60"/>
      <c r="BG661" s="60"/>
      <c r="BH661" s="60"/>
      <c r="BI661" s="60"/>
      <c r="BJ661" s="60"/>
      <c r="BK661" s="60"/>
      <c r="BL661" s="60"/>
      <c r="BM661" s="60"/>
      <c r="BN661" s="60"/>
      <c r="BO661" s="60"/>
      <c r="BP661" s="60"/>
      <c r="BQ661" s="60"/>
      <c r="BR661" s="60"/>
      <c r="BS661" s="60"/>
      <c r="BT661" s="60"/>
      <c r="BU661" s="60"/>
      <c r="BV661" s="60"/>
      <c r="BW661" s="60"/>
      <c r="BX661" s="60"/>
      <c r="BY661" s="60"/>
      <c r="BZ661" s="60"/>
      <c r="CA661" s="60"/>
      <c r="CB661" s="60"/>
      <c r="CC661" s="60"/>
      <c r="CD661" s="60"/>
      <c r="CE661" s="60"/>
      <c r="CF661" s="60"/>
      <c r="CG661" s="60"/>
      <c r="CH661" s="60"/>
      <c r="CI661" s="60"/>
      <c r="CJ661" s="60"/>
      <c r="CK661" s="60"/>
      <c r="CL661" s="60"/>
      <c r="CM661" s="60"/>
      <c r="CN661" s="60"/>
      <c r="CO661" s="60"/>
      <c r="CP661" s="60"/>
      <c r="CQ661" s="60"/>
    </row>
    <row r="662" spans="1:95" ht="24" x14ac:dyDescent="0.2">
      <c r="A662" s="24" t="s">
        <v>122</v>
      </c>
      <c r="B662" s="23" t="s">
        <v>56</v>
      </c>
      <c r="C662" s="23" t="s">
        <v>6</v>
      </c>
      <c r="D662" s="23" t="s">
        <v>7</v>
      </c>
      <c r="E662" s="23" t="s">
        <v>301</v>
      </c>
      <c r="F662" s="23"/>
      <c r="G662" s="97">
        <f t="shared" si="8"/>
        <v>675.8</v>
      </c>
      <c r="H662" s="60"/>
      <c r="I662" s="60"/>
      <c r="J662" s="60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  <c r="AB662" s="60"/>
      <c r="AC662" s="60"/>
      <c r="AD662" s="60"/>
      <c r="AE662" s="60"/>
      <c r="AF662" s="60"/>
      <c r="AG662" s="60"/>
      <c r="AH662" s="60"/>
      <c r="AI662" s="60"/>
      <c r="AJ662" s="60"/>
      <c r="AK662" s="60"/>
      <c r="AL662" s="60"/>
      <c r="AM662" s="60"/>
      <c r="AN662" s="60"/>
      <c r="AO662" s="60"/>
      <c r="AP662" s="60"/>
      <c r="AQ662" s="60"/>
      <c r="AR662" s="60"/>
      <c r="AS662" s="60"/>
      <c r="AT662" s="60"/>
      <c r="AU662" s="60"/>
      <c r="AV662" s="60"/>
      <c r="AW662" s="60"/>
      <c r="AX662" s="60"/>
      <c r="AY662" s="60"/>
      <c r="AZ662" s="60"/>
      <c r="BA662" s="60"/>
      <c r="BB662" s="60"/>
      <c r="BC662" s="60"/>
      <c r="BD662" s="60"/>
      <c r="BE662" s="60"/>
      <c r="BF662" s="60"/>
      <c r="BG662" s="60"/>
      <c r="BH662" s="60"/>
      <c r="BI662" s="60"/>
      <c r="BJ662" s="60"/>
      <c r="BK662" s="60"/>
      <c r="BL662" s="60"/>
      <c r="BM662" s="60"/>
      <c r="BN662" s="60"/>
      <c r="BO662" s="60"/>
      <c r="BP662" s="60"/>
      <c r="BQ662" s="60"/>
      <c r="BR662" s="60"/>
      <c r="BS662" s="60"/>
      <c r="BT662" s="60"/>
      <c r="BU662" s="60"/>
      <c r="BV662" s="60"/>
      <c r="BW662" s="60"/>
      <c r="BX662" s="60"/>
      <c r="BY662" s="60"/>
      <c r="BZ662" s="60"/>
      <c r="CA662" s="60"/>
      <c r="CB662" s="60"/>
      <c r="CC662" s="60"/>
      <c r="CD662" s="60"/>
      <c r="CE662" s="60"/>
      <c r="CF662" s="60"/>
      <c r="CG662" s="60"/>
      <c r="CH662" s="60"/>
      <c r="CI662" s="60"/>
      <c r="CJ662" s="60"/>
      <c r="CK662" s="60"/>
      <c r="CL662" s="60"/>
      <c r="CM662" s="60"/>
      <c r="CN662" s="60"/>
      <c r="CO662" s="60"/>
      <c r="CP662" s="60"/>
      <c r="CQ662" s="60"/>
    </row>
    <row r="663" spans="1:95" ht="24" x14ac:dyDescent="0.2">
      <c r="A663" s="24" t="s">
        <v>126</v>
      </c>
      <c r="B663" s="23" t="s">
        <v>56</v>
      </c>
      <c r="C663" s="23" t="s">
        <v>6</v>
      </c>
      <c r="D663" s="23" t="s">
        <v>7</v>
      </c>
      <c r="E663" s="23" t="s">
        <v>310</v>
      </c>
      <c r="F663" s="23"/>
      <c r="G663" s="97">
        <f t="shared" si="8"/>
        <v>675.8</v>
      </c>
      <c r="H663" s="60"/>
      <c r="I663" s="60"/>
      <c r="J663" s="60"/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  <c r="AB663" s="60"/>
      <c r="AC663" s="60"/>
      <c r="AD663" s="60"/>
      <c r="AE663" s="60"/>
      <c r="AF663" s="60"/>
      <c r="AG663" s="60"/>
      <c r="AH663" s="60"/>
      <c r="AI663" s="60"/>
      <c r="AJ663" s="60"/>
      <c r="AK663" s="60"/>
      <c r="AL663" s="60"/>
      <c r="AM663" s="60"/>
      <c r="AN663" s="60"/>
      <c r="AO663" s="60"/>
      <c r="AP663" s="60"/>
      <c r="AQ663" s="60"/>
      <c r="AR663" s="60"/>
      <c r="AS663" s="60"/>
      <c r="AT663" s="60"/>
      <c r="AU663" s="60"/>
      <c r="AV663" s="60"/>
      <c r="AW663" s="60"/>
      <c r="AX663" s="60"/>
      <c r="AY663" s="60"/>
      <c r="AZ663" s="60"/>
      <c r="BA663" s="60"/>
      <c r="BB663" s="60"/>
      <c r="BC663" s="60"/>
      <c r="BD663" s="60"/>
      <c r="BE663" s="60"/>
      <c r="BF663" s="60"/>
      <c r="BG663" s="60"/>
      <c r="BH663" s="60"/>
      <c r="BI663" s="60"/>
      <c r="BJ663" s="60"/>
      <c r="BK663" s="60"/>
      <c r="BL663" s="60"/>
      <c r="BM663" s="60"/>
      <c r="BN663" s="60"/>
      <c r="BO663" s="60"/>
      <c r="BP663" s="60"/>
      <c r="BQ663" s="60"/>
      <c r="BR663" s="60"/>
      <c r="BS663" s="60"/>
      <c r="BT663" s="60"/>
      <c r="BU663" s="60"/>
      <c r="BV663" s="60"/>
      <c r="BW663" s="60"/>
      <c r="BX663" s="60"/>
      <c r="BY663" s="60"/>
      <c r="BZ663" s="60"/>
      <c r="CA663" s="60"/>
      <c r="CB663" s="60"/>
      <c r="CC663" s="60"/>
      <c r="CD663" s="60"/>
      <c r="CE663" s="60"/>
      <c r="CF663" s="60"/>
      <c r="CG663" s="60"/>
      <c r="CH663" s="60"/>
      <c r="CI663" s="60"/>
      <c r="CJ663" s="60"/>
      <c r="CK663" s="60"/>
      <c r="CL663" s="60"/>
      <c r="CM663" s="60"/>
      <c r="CN663" s="60"/>
      <c r="CO663" s="60"/>
      <c r="CP663" s="60"/>
      <c r="CQ663" s="60"/>
    </row>
    <row r="664" spans="1:95" ht="15" customHeight="1" x14ac:dyDescent="0.2">
      <c r="A664" s="24" t="s">
        <v>128</v>
      </c>
      <c r="B664" s="23" t="s">
        <v>56</v>
      </c>
      <c r="C664" s="23" t="s">
        <v>6</v>
      </c>
      <c r="D664" s="23" t="s">
        <v>7</v>
      </c>
      <c r="E664" s="23" t="s">
        <v>310</v>
      </c>
      <c r="F664" s="23" t="s">
        <v>118</v>
      </c>
      <c r="G664" s="97">
        <f t="shared" si="8"/>
        <v>675.8</v>
      </c>
      <c r="H664" s="60"/>
      <c r="I664" s="60"/>
      <c r="J664" s="60"/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  <c r="AB664" s="60"/>
      <c r="AC664" s="60"/>
      <c r="AD664" s="60"/>
      <c r="AE664" s="60"/>
      <c r="AF664" s="60"/>
      <c r="AG664" s="60"/>
      <c r="AH664" s="60"/>
      <c r="AI664" s="60"/>
      <c r="AJ664" s="60"/>
      <c r="AK664" s="60"/>
      <c r="AL664" s="60"/>
      <c r="AM664" s="60"/>
      <c r="AN664" s="60"/>
      <c r="AO664" s="60"/>
      <c r="AP664" s="60"/>
      <c r="AQ664" s="60"/>
      <c r="AR664" s="60"/>
      <c r="AS664" s="60"/>
      <c r="AT664" s="60"/>
      <c r="AU664" s="60"/>
      <c r="AV664" s="60"/>
      <c r="AW664" s="60"/>
      <c r="AX664" s="60"/>
      <c r="AY664" s="60"/>
      <c r="AZ664" s="60"/>
      <c r="BA664" s="60"/>
      <c r="BB664" s="60"/>
      <c r="BC664" s="60"/>
      <c r="BD664" s="60"/>
      <c r="BE664" s="60"/>
      <c r="BF664" s="60"/>
      <c r="BG664" s="60"/>
      <c r="BH664" s="60"/>
      <c r="BI664" s="60"/>
      <c r="BJ664" s="60"/>
      <c r="BK664" s="60"/>
      <c r="BL664" s="60"/>
      <c r="BM664" s="60"/>
      <c r="BN664" s="60"/>
      <c r="BO664" s="60"/>
      <c r="BP664" s="60"/>
      <c r="BQ664" s="60"/>
      <c r="BR664" s="60"/>
      <c r="BS664" s="60"/>
      <c r="BT664" s="60"/>
      <c r="BU664" s="60"/>
      <c r="BV664" s="60"/>
      <c r="BW664" s="60"/>
      <c r="BX664" s="60"/>
      <c r="BY664" s="60"/>
      <c r="BZ664" s="60"/>
      <c r="CA664" s="60"/>
      <c r="CB664" s="60"/>
      <c r="CC664" s="60"/>
      <c r="CD664" s="60"/>
      <c r="CE664" s="60"/>
      <c r="CF664" s="60"/>
      <c r="CG664" s="60"/>
      <c r="CH664" s="60"/>
      <c r="CI664" s="60"/>
      <c r="CJ664" s="60"/>
      <c r="CK664" s="60"/>
      <c r="CL664" s="60"/>
      <c r="CM664" s="60"/>
      <c r="CN664" s="60"/>
      <c r="CO664" s="60"/>
      <c r="CP664" s="60"/>
      <c r="CQ664" s="60"/>
    </row>
    <row r="665" spans="1:95" ht="15" customHeight="1" x14ac:dyDescent="0.2">
      <c r="A665" s="24" t="s">
        <v>121</v>
      </c>
      <c r="B665" s="23" t="s">
        <v>56</v>
      </c>
      <c r="C665" s="23" t="s">
        <v>6</v>
      </c>
      <c r="D665" s="23" t="s">
        <v>7</v>
      </c>
      <c r="E665" s="23" t="s">
        <v>310</v>
      </c>
      <c r="F665" s="23" t="s">
        <v>119</v>
      </c>
      <c r="G665" s="97">
        <v>675.8</v>
      </c>
      <c r="H665" s="60"/>
      <c r="I665" s="60"/>
      <c r="J665" s="60"/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  <c r="AB665" s="60"/>
      <c r="AC665" s="60"/>
      <c r="AD665" s="60"/>
      <c r="AE665" s="60"/>
      <c r="AF665" s="60"/>
      <c r="AG665" s="60"/>
      <c r="AH665" s="60"/>
      <c r="AI665" s="60"/>
      <c r="AJ665" s="60"/>
      <c r="AK665" s="60"/>
      <c r="AL665" s="60"/>
      <c r="AM665" s="60"/>
      <c r="AN665" s="60"/>
      <c r="AO665" s="60"/>
      <c r="AP665" s="60"/>
      <c r="AQ665" s="60"/>
      <c r="AR665" s="60"/>
      <c r="AS665" s="60"/>
      <c r="AT665" s="60"/>
      <c r="AU665" s="60"/>
      <c r="AV665" s="60"/>
      <c r="AW665" s="60"/>
      <c r="AX665" s="60"/>
      <c r="AY665" s="60"/>
      <c r="AZ665" s="60"/>
      <c r="BA665" s="60"/>
      <c r="BB665" s="60"/>
      <c r="BC665" s="60"/>
      <c r="BD665" s="60"/>
      <c r="BE665" s="60"/>
      <c r="BF665" s="60"/>
      <c r="BG665" s="60"/>
      <c r="BH665" s="60"/>
      <c r="BI665" s="60"/>
      <c r="BJ665" s="60"/>
      <c r="BK665" s="60"/>
      <c r="BL665" s="60"/>
      <c r="BM665" s="60"/>
      <c r="BN665" s="60"/>
      <c r="BO665" s="60"/>
      <c r="BP665" s="60"/>
      <c r="BQ665" s="60"/>
      <c r="BR665" s="60"/>
      <c r="BS665" s="60"/>
      <c r="BT665" s="60"/>
      <c r="BU665" s="60"/>
      <c r="BV665" s="60"/>
      <c r="BW665" s="60"/>
      <c r="BX665" s="60"/>
      <c r="BY665" s="60"/>
      <c r="BZ665" s="60"/>
      <c r="CA665" s="60"/>
      <c r="CB665" s="60"/>
      <c r="CC665" s="60"/>
      <c r="CD665" s="60"/>
      <c r="CE665" s="60"/>
      <c r="CF665" s="60"/>
      <c r="CG665" s="60"/>
      <c r="CH665" s="60"/>
      <c r="CI665" s="60"/>
      <c r="CJ665" s="60"/>
      <c r="CK665" s="60"/>
      <c r="CL665" s="60"/>
      <c r="CM665" s="60"/>
      <c r="CN665" s="60"/>
      <c r="CO665" s="60"/>
      <c r="CP665" s="60"/>
      <c r="CQ665" s="60"/>
    </row>
    <row r="666" spans="1:95" s="2" customFormat="1" ht="15" customHeight="1" x14ac:dyDescent="0.2">
      <c r="A666" s="36" t="s">
        <v>36</v>
      </c>
      <c r="B666" s="18" t="s">
        <v>56</v>
      </c>
      <c r="C666" s="18" t="s">
        <v>7</v>
      </c>
      <c r="D666" s="18"/>
      <c r="E666" s="18"/>
      <c r="F666" s="18"/>
      <c r="G666" s="94">
        <f t="shared" ref="G666:G673" si="9">G667</f>
        <v>200</v>
      </c>
    </row>
    <row r="667" spans="1:95" ht="24" x14ac:dyDescent="0.2">
      <c r="A667" s="90" t="s">
        <v>66</v>
      </c>
      <c r="B667" s="20" t="s">
        <v>56</v>
      </c>
      <c r="C667" s="20" t="s">
        <v>7</v>
      </c>
      <c r="D667" s="20" t="s">
        <v>12</v>
      </c>
      <c r="E667" s="20"/>
      <c r="F667" s="20"/>
      <c r="G667" s="96">
        <f t="shared" si="9"/>
        <v>200</v>
      </c>
    </row>
    <row r="668" spans="1:95" s="2" customFormat="1" ht="17.25" customHeight="1" x14ac:dyDescent="0.2">
      <c r="A668" s="40" t="s">
        <v>174</v>
      </c>
      <c r="B668" s="23" t="s">
        <v>56</v>
      </c>
      <c r="C668" s="23" t="s">
        <v>7</v>
      </c>
      <c r="D668" s="23" t="s">
        <v>12</v>
      </c>
      <c r="E668" s="23" t="s">
        <v>241</v>
      </c>
      <c r="F668" s="23"/>
      <c r="G668" s="95">
        <f t="shared" si="9"/>
        <v>200</v>
      </c>
    </row>
    <row r="669" spans="1:95" s="2" customFormat="1" ht="26.25" customHeight="1" x14ac:dyDescent="0.2">
      <c r="A669" s="40" t="s">
        <v>175</v>
      </c>
      <c r="B669" s="23" t="s">
        <v>56</v>
      </c>
      <c r="C669" s="23" t="s">
        <v>7</v>
      </c>
      <c r="D669" s="23" t="s">
        <v>12</v>
      </c>
      <c r="E669" s="23" t="s">
        <v>242</v>
      </c>
      <c r="F669" s="23"/>
      <c r="G669" s="95">
        <f t="shared" si="9"/>
        <v>200</v>
      </c>
    </row>
    <row r="670" spans="1:95" s="2" customFormat="1" ht="23.25" customHeight="1" x14ac:dyDescent="0.2">
      <c r="A670" s="40" t="s">
        <v>161</v>
      </c>
      <c r="B670" s="23" t="s">
        <v>56</v>
      </c>
      <c r="C670" s="23" t="s">
        <v>7</v>
      </c>
      <c r="D670" s="23" t="s">
        <v>12</v>
      </c>
      <c r="E670" s="23" t="s">
        <v>243</v>
      </c>
      <c r="F670" s="23"/>
      <c r="G670" s="95">
        <f>G673+G671</f>
        <v>200</v>
      </c>
    </row>
    <row r="671" spans="1:95" s="2" customFormat="1" ht="15.75" hidden="1" customHeight="1" x14ac:dyDescent="0.2">
      <c r="A671" s="24" t="s">
        <v>120</v>
      </c>
      <c r="B671" s="23" t="s">
        <v>56</v>
      </c>
      <c r="C671" s="23" t="s">
        <v>7</v>
      </c>
      <c r="D671" s="23" t="s">
        <v>12</v>
      </c>
      <c r="E671" s="23" t="s">
        <v>243</v>
      </c>
      <c r="F671" s="23" t="s">
        <v>118</v>
      </c>
      <c r="G671" s="95">
        <f>G672</f>
        <v>0</v>
      </c>
    </row>
    <row r="672" spans="1:95" s="2" customFormat="1" ht="12" hidden="1" x14ac:dyDescent="0.2">
      <c r="A672" s="24" t="s">
        <v>131</v>
      </c>
      <c r="B672" s="23" t="s">
        <v>56</v>
      </c>
      <c r="C672" s="23" t="s">
        <v>7</v>
      </c>
      <c r="D672" s="23" t="s">
        <v>12</v>
      </c>
      <c r="E672" s="23" t="s">
        <v>243</v>
      </c>
      <c r="F672" s="23" t="s">
        <v>130</v>
      </c>
      <c r="G672" s="95"/>
    </row>
    <row r="673" spans="1:7" s="2" customFormat="1" ht="15" customHeight="1" x14ac:dyDescent="0.2">
      <c r="A673" s="40" t="s">
        <v>80</v>
      </c>
      <c r="B673" s="23" t="s">
        <v>56</v>
      </c>
      <c r="C673" s="23" t="s">
        <v>7</v>
      </c>
      <c r="D673" s="23" t="s">
        <v>12</v>
      </c>
      <c r="E673" s="23" t="s">
        <v>243</v>
      </c>
      <c r="F673" s="23" t="s">
        <v>23</v>
      </c>
      <c r="G673" s="95">
        <f t="shared" si="9"/>
        <v>200</v>
      </c>
    </row>
    <row r="674" spans="1:7" s="2" customFormat="1" ht="15" customHeight="1" x14ac:dyDescent="0.2">
      <c r="A674" s="40" t="s">
        <v>125</v>
      </c>
      <c r="B674" s="23" t="s">
        <v>56</v>
      </c>
      <c r="C674" s="23" t="s">
        <v>7</v>
      </c>
      <c r="D674" s="23" t="s">
        <v>12</v>
      </c>
      <c r="E674" s="23" t="s">
        <v>243</v>
      </c>
      <c r="F674" s="23" t="s">
        <v>124</v>
      </c>
      <c r="G674" s="95">
        <v>200</v>
      </c>
    </row>
    <row r="675" spans="1:7" s="5" customFormat="1" ht="16.5" customHeight="1" x14ac:dyDescent="0.2">
      <c r="A675" s="36" t="s">
        <v>2</v>
      </c>
      <c r="B675" s="18" t="s">
        <v>56</v>
      </c>
      <c r="C675" s="18" t="s">
        <v>14</v>
      </c>
      <c r="D675" s="23"/>
      <c r="E675" s="23"/>
      <c r="F675" s="23"/>
      <c r="G675" s="94">
        <f>G676+G696</f>
        <v>6448.1</v>
      </c>
    </row>
    <row r="676" spans="1:7" s="2" customFormat="1" ht="16.5" customHeight="1" x14ac:dyDescent="0.2">
      <c r="A676" s="74" t="s">
        <v>59</v>
      </c>
      <c r="B676" s="75" t="s">
        <v>56</v>
      </c>
      <c r="C676" s="76" t="s">
        <v>14</v>
      </c>
      <c r="D676" s="75" t="s">
        <v>12</v>
      </c>
      <c r="E676" s="75"/>
      <c r="F676" s="75"/>
      <c r="G676" s="102">
        <f>G693+G685+G677</f>
        <v>6448.1</v>
      </c>
    </row>
    <row r="677" spans="1:7" s="2" customFormat="1" ht="24" hidden="1" x14ac:dyDescent="0.2">
      <c r="A677" s="72" t="s">
        <v>146</v>
      </c>
      <c r="B677" s="73" t="s">
        <v>56</v>
      </c>
      <c r="C677" s="77" t="s">
        <v>14</v>
      </c>
      <c r="D677" s="73" t="s">
        <v>12</v>
      </c>
      <c r="E677" s="73" t="s">
        <v>248</v>
      </c>
      <c r="F677" s="73"/>
      <c r="G677" s="100">
        <f>G678</f>
        <v>0</v>
      </c>
    </row>
    <row r="678" spans="1:7" s="2" customFormat="1" ht="24" hidden="1" x14ac:dyDescent="0.2">
      <c r="A678" s="72" t="s">
        <v>420</v>
      </c>
      <c r="B678" s="73" t="s">
        <v>56</v>
      </c>
      <c r="C678" s="77" t="s">
        <v>14</v>
      </c>
      <c r="D678" s="73" t="s">
        <v>12</v>
      </c>
      <c r="E678" s="73" t="s">
        <v>249</v>
      </c>
      <c r="F678" s="73"/>
      <c r="G678" s="100">
        <f>G679+G682</f>
        <v>0</v>
      </c>
    </row>
    <row r="679" spans="1:7" s="2" customFormat="1" ht="36" hidden="1" x14ac:dyDescent="0.2">
      <c r="A679" s="72" t="s">
        <v>394</v>
      </c>
      <c r="B679" s="73" t="s">
        <v>56</v>
      </c>
      <c r="C679" s="77" t="s">
        <v>14</v>
      </c>
      <c r="D679" s="73" t="s">
        <v>12</v>
      </c>
      <c r="E679" s="73" t="s">
        <v>393</v>
      </c>
      <c r="F679" s="73"/>
      <c r="G679" s="100">
        <f>G680</f>
        <v>0</v>
      </c>
    </row>
    <row r="680" spans="1:7" s="2" customFormat="1" ht="14.25" hidden="1" customHeight="1" x14ac:dyDescent="0.2">
      <c r="A680" s="72" t="s">
        <v>128</v>
      </c>
      <c r="B680" s="73" t="s">
        <v>56</v>
      </c>
      <c r="C680" s="77" t="s">
        <v>14</v>
      </c>
      <c r="D680" s="73" t="s">
        <v>12</v>
      </c>
      <c r="E680" s="73" t="s">
        <v>393</v>
      </c>
      <c r="F680" s="73" t="s">
        <v>118</v>
      </c>
      <c r="G680" s="100">
        <f>G681</f>
        <v>0</v>
      </c>
    </row>
    <row r="681" spans="1:7" s="2" customFormat="1" ht="14.25" hidden="1" customHeight="1" x14ac:dyDescent="0.2">
      <c r="A681" s="72" t="s">
        <v>129</v>
      </c>
      <c r="B681" s="73" t="s">
        <v>56</v>
      </c>
      <c r="C681" s="77" t="s">
        <v>14</v>
      </c>
      <c r="D681" s="73" t="s">
        <v>12</v>
      </c>
      <c r="E681" s="73" t="s">
        <v>393</v>
      </c>
      <c r="F681" s="73" t="s">
        <v>127</v>
      </c>
      <c r="G681" s="100"/>
    </row>
    <row r="682" spans="1:7" s="2" customFormat="1" ht="24" hidden="1" x14ac:dyDescent="0.2">
      <c r="A682" s="72" t="s">
        <v>401</v>
      </c>
      <c r="B682" s="73" t="s">
        <v>56</v>
      </c>
      <c r="C682" s="77" t="s">
        <v>14</v>
      </c>
      <c r="D682" s="73" t="s">
        <v>12</v>
      </c>
      <c r="E682" s="73" t="s">
        <v>400</v>
      </c>
      <c r="F682" s="73"/>
      <c r="G682" s="100">
        <f>G683</f>
        <v>0</v>
      </c>
    </row>
    <row r="683" spans="1:7" s="2" customFormat="1" ht="14.25" hidden="1" customHeight="1" x14ac:dyDescent="0.2">
      <c r="A683" s="72" t="s">
        <v>120</v>
      </c>
      <c r="B683" s="73" t="s">
        <v>56</v>
      </c>
      <c r="C683" s="77" t="s">
        <v>14</v>
      </c>
      <c r="D683" s="73" t="s">
        <v>12</v>
      </c>
      <c r="E683" s="73" t="s">
        <v>400</v>
      </c>
      <c r="F683" s="73" t="s">
        <v>118</v>
      </c>
      <c r="G683" s="100">
        <f>G684</f>
        <v>0</v>
      </c>
    </row>
    <row r="684" spans="1:7" s="2" customFormat="1" ht="14.25" hidden="1" customHeight="1" x14ac:dyDescent="0.2">
      <c r="A684" s="24" t="s">
        <v>131</v>
      </c>
      <c r="B684" s="73" t="s">
        <v>56</v>
      </c>
      <c r="C684" s="77" t="s">
        <v>14</v>
      </c>
      <c r="D684" s="73" t="s">
        <v>12</v>
      </c>
      <c r="E684" s="73" t="s">
        <v>400</v>
      </c>
      <c r="F684" s="73" t="s">
        <v>130</v>
      </c>
      <c r="G684" s="100"/>
    </row>
    <row r="685" spans="1:7" s="2" customFormat="1" ht="24" x14ac:dyDescent="0.2">
      <c r="A685" s="24" t="s">
        <v>425</v>
      </c>
      <c r="B685" s="23" t="s">
        <v>56</v>
      </c>
      <c r="C685" s="27" t="s">
        <v>14</v>
      </c>
      <c r="D685" s="23" t="s">
        <v>12</v>
      </c>
      <c r="E685" s="23" t="s">
        <v>373</v>
      </c>
      <c r="F685" s="73"/>
      <c r="G685" s="100">
        <f>G686</f>
        <v>5448.1</v>
      </c>
    </row>
    <row r="686" spans="1:7" s="2" customFormat="1" ht="26.25" customHeight="1" x14ac:dyDescent="0.2">
      <c r="A686" s="24" t="s">
        <v>433</v>
      </c>
      <c r="B686" s="23" t="s">
        <v>56</v>
      </c>
      <c r="C686" s="27" t="s">
        <v>14</v>
      </c>
      <c r="D686" s="23" t="s">
        <v>12</v>
      </c>
      <c r="E686" s="23" t="s">
        <v>431</v>
      </c>
      <c r="F686" s="73"/>
      <c r="G686" s="100">
        <f>G687+G690</f>
        <v>5448.1</v>
      </c>
    </row>
    <row r="687" spans="1:7" s="2" customFormat="1" ht="101.25" customHeight="1" x14ac:dyDescent="0.2">
      <c r="A687" s="118" t="s">
        <v>348</v>
      </c>
      <c r="B687" s="23" t="s">
        <v>56</v>
      </c>
      <c r="C687" s="27" t="s">
        <v>14</v>
      </c>
      <c r="D687" s="23" t="s">
        <v>12</v>
      </c>
      <c r="E687" s="23" t="s">
        <v>460</v>
      </c>
      <c r="F687" s="73"/>
      <c r="G687" s="100">
        <f>G688</f>
        <v>4559</v>
      </c>
    </row>
    <row r="688" spans="1:7" s="2" customFormat="1" ht="15.75" customHeight="1" x14ac:dyDescent="0.2">
      <c r="A688" s="24" t="s">
        <v>120</v>
      </c>
      <c r="B688" s="23" t="s">
        <v>56</v>
      </c>
      <c r="C688" s="27" t="s">
        <v>14</v>
      </c>
      <c r="D688" s="23" t="s">
        <v>12</v>
      </c>
      <c r="E688" s="23" t="s">
        <v>460</v>
      </c>
      <c r="F688" s="73" t="s">
        <v>118</v>
      </c>
      <c r="G688" s="100">
        <f>G689</f>
        <v>4559</v>
      </c>
    </row>
    <row r="689" spans="1:7" s="2" customFormat="1" ht="15.75" customHeight="1" x14ac:dyDescent="0.2">
      <c r="A689" s="24" t="s">
        <v>131</v>
      </c>
      <c r="B689" s="23" t="s">
        <v>56</v>
      </c>
      <c r="C689" s="27" t="s">
        <v>14</v>
      </c>
      <c r="D689" s="23" t="s">
        <v>12</v>
      </c>
      <c r="E689" s="23" t="s">
        <v>460</v>
      </c>
      <c r="F689" s="73" t="s">
        <v>130</v>
      </c>
      <c r="G689" s="100">
        <v>4559</v>
      </c>
    </row>
    <row r="690" spans="1:7" s="2" customFormat="1" ht="48" x14ac:dyDescent="0.2">
      <c r="A690" s="24" t="s">
        <v>483</v>
      </c>
      <c r="B690" s="23" t="s">
        <v>56</v>
      </c>
      <c r="C690" s="27" t="s">
        <v>14</v>
      </c>
      <c r="D690" s="23" t="s">
        <v>12</v>
      </c>
      <c r="E690" s="23" t="s">
        <v>461</v>
      </c>
      <c r="F690" s="73"/>
      <c r="G690" s="100">
        <f>G691</f>
        <v>889.1</v>
      </c>
    </row>
    <row r="691" spans="1:7" s="2" customFormat="1" ht="13.5" customHeight="1" x14ac:dyDescent="0.2">
      <c r="A691" s="24" t="s">
        <v>128</v>
      </c>
      <c r="B691" s="23" t="s">
        <v>56</v>
      </c>
      <c r="C691" s="27" t="s">
        <v>14</v>
      </c>
      <c r="D691" s="23" t="s">
        <v>12</v>
      </c>
      <c r="E691" s="23" t="s">
        <v>461</v>
      </c>
      <c r="F691" s="73" t="s">
        <v>118</v>
      </c>
      <c r="G691" s="100">
        <f>G692</f>
        <v>889.1</v>
      </c>
    </row>
    <row r="692" spans="1:7" s="2" customFormat="1" ht="13.5" customHeight="1" x14ac:dyDescent="0.2">
      <c r="A692" s="24" t="s">
        <v>129</v>
      </c>
      <c r="B692" s="23" t="s">
        <v>56</v>
      </c>
      <c r="C692" s="27" t="s">
        <v>14</v>
      </c>
      <c r="D692" s="23" t="s">
        <v>12</v>
      </c>
      <c r="E692" s="23" t="s">
        <v>461</v>
      </c>
      <c r="F692" s="73" t="s">
        <v>127</v>
      </c>
      <c r="G692" s="100">
        <v>889.1</v>
      </c>
    </row>
    <row r="693" spans="1:7" s="2" customFormat="1" ht="60" x14ac:dyDescent="0.2">
      <c r="A693" s="24" t="s">
        <v>332</v>
      </c>
      <c r="B693" s="23" t="s">
        <v>56</v>
      </c>
      <c r="C693" s="27" t="s">
        <v>14</v>
      </c>
      <c r="D693" s="23" t="s">
        <v>12</v>
      </c>
      <c r="E693" s="23" t="s">
        <v>432</v>
      </c>
      <c r="F693" s="73"/>
      <c r="G693" s="95">
        <f>G694</f>
        <v>1000</v>
      </c>
    </row>
    <row r="694" spans="1:7" s="2" customFormat="1" ht="15" customHeight="1" x14ac:dyDescent="0.2">
      <c r="A694" s="71" t="s">
        <v>78</v>
      </c>
      <c r="B694" s="73" t="s">
        <v>56</v>
      </c>
      <c r="C694" s="77" t="s">
        <v>14</v>
      </c>
      <c r="D694" s="73" t="s">
        <v>12</v>
      </c>
      <c r="E694" s="73" t="s">
        <v>432</v>
      </c>
      <c r="F694" s="73" t="s">
        <v>76</v>
      </c>
      <c r="G694" s="95">
        <f>G695</f>
        <v>1000</v>
      </c>
    </row>
    <row r="695" spans="1:7" s="2" customFormat="1" ht="15" customHeight="1" x14ac:dyDescent="0.2">
      <c r="A695" s="71" t="s">
        <v>98</v>
      </c>
      <c r="B695" s="73" t="s">
        <v>56</v>
      </c>
      <c r="C695" s="77" t="s">
        <v>14</v>
      </c>
      <c r="D695" s="73" t="s">
        <v>12</v>
      </c>
      <c r="E695" s="73" t="s">
        <v>432</v>
      </c>
      <c r="F695" s="73" t="s">
        <v>77</v>
      </c>
      <c r="G695" s="95">
        <v>1000</v>
      </c>
    </row>
    <row r="696" spans="1:7" s="2" customFormat="1" ht="12" hidden="1" x14ac:dyDescent="0.2">
      <c r="A696" s="44" t="s">
        <v>43</v>
      </c>
      <c r="B696" s="20" t="s">
        <v>56</v>
      </c>
      <c r="C696" s="55" t="s">
        <v>14</v>
      </c>
      <c r="D696" s="20" t="s">
        <v>10</v>
      </c>
      <c r="E696" s="75"/>
      <c r="F696" s="20"/>
      <c r="G696" s="96">
        <f>G697</f>
        <v>0</v>
      </c>
    </row>
    <row r="697" spans="1:7" s="2" customFormat="1" ht="24" hidden="1" x14ac:dyDescent="0.2">
      <c r="A697" s="24" t="s">
        <v>419</v>
      </c>
      <c r="B697" s="23" t="s">
        <v>333</v>
      </c>
      <c r="C697" s="27" t="s">
        <v>14</v>
      </c>
      <c r="D697" s="23" t="s">
        <v>10</v>
      </c>
      <c r="E697" s="23" t="s">
        <v>300</v>
      </c>
      <c r="F697" s="23"/>
      <c r="G697" s="95">
        <f>G698</f>
        <v>0</v>
      </c>
    </row>
    <row r="698" spans="1:7" s="2" customFormat="1" ht="24" hidden="1" x14ac:dyDescent="0.2">
      <c r="A698" s="24" t="s">
        <v>122</v>
      </c>
      <c r="B698" s="23" t="s">
        <v>56</v>
      </c>
      <c r="C698" s="27" t="s">
        <v>14</v>
      </c>
      <c r="D698" s="23" t="s">
        <v>10</v>
      </c>
      <c r="E698" s="23" t="s">
        <v>301</v>
      </c>
      <c r="F698" s="23"/>
      <c r="G698" s="95">
        <f>G699</f>
        <v>0</v>
      </c>
    </row>
    <row r="699" spans="1:7" s="2" customFormat="1" ht="12" hidden="1" x14ac:dyDescent="0.2">
      <c r="A699" s="24"/>
      <c r="B699" s="23" t="s">
        <v>56</v>
      </c>
      <c r="C699" s="27" t="s">
        <v>14</v>
      </c>
      <c r="D699" s="23" t="s">
        <v>10</v>
      </c>
      <c r="E699" s="73" t="s">
        <v>422</v>
      </c>
      <c r="F699" s="23"/>
      <c r="G699" s="95">
        <f>G700</f>
        <v>0</v>
      </c>
    </row>
    <row r="700" spans="1:7" s="2" customFormat="1" ht="12" hidden="1" x14ac:dyDescent="0.2">
      <c r="A700" s="72" t="s">
        <v>120</v>
      </c>
      <c r="B700" s="23" t="s">
        <v>56</v>
      </c>
      <c r="C700" s="27" t="s">
        <v>14</v>
      </c>
      <c r="D700" s="23" t="s">
        <v>10</v>
      </c>
      <c r="E700" s="73" t="s">
        <v>422</v>
      </c>
      <c r="F700" s="23" t="s">
        <v>210</v>
      </c>
      <c r="G700" s="95">
        <f>G701</f>
        <v>0</v>
      </c>
    </row>
    <row r="701" spans="1:7" s="2" customFormat="1" ht="12" hidden="1" x14ac:dyDescent="0.2">
      <c r="A701" s="24" t="s">
        <v>131</v>
      </c>
      <c r="B701" s="23" t="s">
        <v>56</v>
      </c>
      <c r="C701" s="27" t="s">
        <v>14</v>
      </c>
      <c r="D701" s="23" t="s">
        <v>10</v>
      </c>
      <c r="E701" s="73" t="s">
        <v>422</v>
      </c>
      <c r="F701" s="23" t="s">
        <v>130</v>
      </c>
      <c r="G701" s="95"/>
    </row>
    <row r="702" spans="1:7" s="6" customFormat="1" ht="14.25" customHeight="1" x14ac:dyDescent="0.2">
      <c r="A702" s="36" t="s">
        <v>52</v>
      </c>
      <c r="B702" s="18" t="s">
        <v>56</v>
      </c>
      <c r="C702" s="37" t="s">
        <v>8</v>
      </c>
      <c r="D702" s="18"/>
      <c r="E702" s="18"/>
      <c r="F702" s="18"/>
      <c r="G702" s="94">
        <f>G709+G703+G732</f>
        <v>1231.0999999999999</v>
      </c>
    </row>
    <row r="703" spans="1:7" s="67" customFormat="1" ht="14.25" customHeight="1" x14ac:dyDescent="0.2">
      <c r="A703" s="25" t="s">
        <v>213</v>
      </c>
      <c r="B703" s="20" t="s">
        <v>56</v>
      </c>
      <c r="C703" s="55" t="s">
        <v>8</v>
      </c>
      <c r="D703" s="20" t="s">
        <v>5</v>
      </c>
      <c r="E703" s="20"/>
      <c r="F703" s="20"/>
      <c r="G703" s="96">
        <f>G704</f>
        <v>340.5</v>
      </c>
    </row>
    <row r="704" spans="1:7" s="2" customFormat="1" ht="24" x14ac:dyDescent="0.2">
      <c r="A704" s="24" t="s">
        <v>419</v>
      </c>
      <c r="B704" s="23" t="s">
        <v>56</v>
      </c>
      <c r="C704" s="27" t="s">
        <v>8</v>
      </c>
      <c r="D704" s="23" t="s">
        <v>5</v>
      </c>
      <c r="E704" s="23" t="s">
        <v>300</v>
      </c>
      <c r="F704" s="23"/>
      <c r="G704" s="95">
        <f>G705</f>
        <v>340.5</v>
      </c>
    </row>
    <row r="705" spans="1:7" s="2" customFormat="1" ht="24" x14ac:dyDescent="0.2">
      <c r="A705" s="24" t="s">
        <v>122</v>
      </c>
      <c r="B705" s="23" t="s">
        <v>56</v>
      </c>
      <c r="C705" s="27" t="s">
        <v>8</v>
      </c>
      <c r="D705" s="23" t="s">
        <v>5</v>
      </c>
      <c r="E705" s="23" t="s">
        <v>301</v>
      </c>
      <c r="F705" s="23"/>
      <c r="G705" s="95">
        <f>G706</f>
        <v>340.5</v>
      </c>
    </row>
    <row r="706" spans="1:7" s="2" customFormat="1" ht="60" x14ac:dyDescent="0.2">
      <c r="A706" s="24" t="s">
        <v>334</v>
      </c>
      <c r="B706" s="23" t="s">
        <v>56</v>
      </c>
      <c r="C706" s="27" t="s">
        <v>8</v>
      </c>
      <c r="D706" s="23" t="s">
        <v>5</v>
      </c>
      <c r="E706" s="23" t="s">
        <v>346</v>
      </c>
      <c r="F706" s="23"/>
      <c r="G706" s="95">
        <f>G707</f>
        <v>340.5</v>
      </c>
    </row>
    <row r="707" spans="1:7" s="2" customFormat="1" ht="14.25" customHeight="1" x14ac:dyDescent="0.2">
      <c r="A707" s="72" t="s">
        <v>120</v>
      </c>
      <c r="B707" s="23" t="s">
        <v>56</v>
      </c>
      <c r="C707" s="27" t="s">
        <v>8</v>
      </c>
      <c r="D707" s="23" t="s">
        <v>5</v>
      </c>
      <c r="E707" s="23" t="s">
        <v>346</v>
      </c>
      <c r="F707" s="23" t="s">
        <v>118</v>
      </c>
      <c r="G707" s="95">
        <f>G708</f>
        <v>340.5</v>
      </c>
    </row>
    <row r="708" spans="1:7" s="2" customFormat="1" ht="14.25" customHeight="1" x14ac:dyDescent="0.2">
      <c r="A708" s="24" t="s">
        <v>131</v>
      </c>
      <c r="B708" s="23" t="s">
        <v>56</v>
      </c>
      <c r="C708" s="27" t="s">
        <v>8</v>
      </c>
      <c r="D708" s="23" t="s">
        <v>5</v>
      </c>
      <c r="E708" s="23" t="s">
        <v>346</v>
      </c>
      <c r="F708" s="23" t="s">
        <v>130</v>
      </c>
      <c r="G708" s="95">
        <v>340.5</v>
      </c>
    </row>
    <row r="709" spans="1:7" s="6" customFormat="1" ht="14.25" customHeight="1" x14ac:dyDescent="0.2">
      <c r="A709" s="25" t="s">
        <v>140</v>
      </c>
      <c r="B709" s="20" t="s">
        <v>56</v>
      </c>
      <c r="C709" s="55" t="s">
        <v>8</v>
      </c>
      <c r="D709" s="20" t="s">
        <v>6</v>
      </c>
      <c r="E709" s="20"/>
      <c r="F709" s="20"/>
      <c r="G709" s="98">
        <f>G710+G715</f>
        <v>860.6</v>
      </c>
    </row>
    <row r="710" spans="1:7" s="65" customFormat="1" ht="24" x14ac:dyDescent="0.2">
      <c r="A710" s="24" t="s">
        <v>419</v>
      </c>
      <c r="B710" s="23" t="s">
        <v>56</v>
      </c>
      <c r="C710" s="27" t="s">
        <v>8</v>
      </c>
      <c r="D710" s="23" t="s">
        <v>6</v>
      </c>
      <c r="E710" s="23" t="s">
        <v>300</v>
      </c>
      <c r="F710" s="23"/>
      <c r="G710" s="95">
        <f>G711</f>
        <v>860.6</v>
      </c>
    </row>
    <row r="711" spans="1:7" s="65" customFormat="1" ht="24" x14ac:dyDescent="0.2">
      <c r="A711" s="24" t="s">
        <v>122</v>
      </c>
      <c r="B711" s="23" t="s">
        <v>56</v>
      </c>
      <c r="C711" s="27" t="s">
        <v>8</v>
      </c>
      <c r="D711" s="23" t="s">
        <v>6</v>
      </c>
      <c r="E711" s="23" t="s">
        <v>301</v>
      </c>
      <c r="F711" s="23"/>
      <c r="G711" s="95">
        <f>G712</f>
        <v>860.6</v>
      </c>
    </row>
    <row r="712" spans="1:7" s="65" customFormat="1" ht="36" x14ac:dyDescent="0.2">
      <c r="A712" s="24" t="s">
        <v>335</v>
      </c>
      <c r="B712" s="23" t="s">
        <v>56</v>
      </c>
      <c r="C712" s="27" t="s">
        <v>8</v>
      </c>
      <c r="D712" s="23" t="s">
        <v>6</v>
      </c>
      <c r="E712" s="23" t="s">
        <v>347</v>
      </c>
      <c r="F712" s="23"/>
      <c r="G712" s="95">
        <f>G713</f>
        <v>860.6</v>
      </c>
    </row>
    <row r="713" spans="1:7" s="65" customFormat="1" ht="15.75" customHeight="1" x14ac:dyDescent="0.2">
      <c r="A713" s="24" t="s">
        <v>120</v>
      </c>
      <c r="B713" s="23" t="s">
        <v>56</v>
      </c>
      <c r="C713" s="27" t="s">
        <v>8</v>
      </c>
      <c r="D713" s="23" t="s">
        <v>6</v>
      </c>
      <c r="E713" s="23" t="s">
        <v>347</v>
      </c>
      <c r="F713" s="23" t="s">
        <v>118</v>
      </c>
      <c r="G713" s="95">
        <f>G714</f>
        <v>860.6</v>
      </c>
    </row>
    <row r="714" spans="1:7" s="65" customFormat="1" ht="15" customHeight="1" x14ac:dyDescent="0.2">
      <c r="A714" s="24" t="s">
        <v>131</v>
      </c>
      <c r="B714" s="23" t="s">
        <v>56</v>
      </c>
      <c r="C714" s="27" t="s">
        <v>8</v>
      </c>
      <c r="D714" s="23" t="s">
        <v>6</v>
      </c>
      <c r="E714" s="23" t="s">
        <v>347</v>
      </c>
      <c r="F714" s="23" t="s">
        <v>130</v>
      </c>
      <c r="G714" s="95">
        <v>860.6</v>
      </c>
    </row>
    <row r="715" spans="1:7" s="65" customFormat="1" ht="24" hidden="1" x14ac:dyDescent="0.2">
      <c r="A715" s="24" t="s">
        <v>208</v>
      </c>
      <c r="B715" s="23" t="s">
        <v>56</v>
      </c>
      <c r="C715" s="27" t="s">
        <v>8</v>
      </c>
      <c r="D715" s="23" t="s">
        <v>6</v>
      </c>
      <c r="E715" s="23" t="s">
        <v>251</v>
      </c>
      <c r="F715" s="23"/>
      <c r="G715" s="95">
        <f t="shared" ref="G715:G721" si="10">G716</f>
        <v>0</v>
      </c>
    </row>
    <row r="716" spans="1:7" s="65" customFormat="1" ht="24" hidden="1" x14ac:dyDescent="0.2">
      <c r="A716" s="24" t="s">
        <v>380</v>
      </c>
      <c r="B716" s="23" t="s">
        <v>56</v>
      </c>
      <c r="C716" s="27" t="s">
        <v>8</v>
      </c>
      <c r="D716" s="23" t="s">
        <v>6</v>
      </c>
      <c r="E716" s="23" t="s">
        <v>378</v>
      </c>
      <c r="F716" s="23"/>
      <c r="G716" s="95">
        <f>G720+G717+G723</f>
        <v>0</v>
      </c>
    </row>
    <row r="717" spans="1:7" s="65" customFormat="1" ht="23.25" hidden="1" customHeight="1" x14ac:dyDescent="0.2">
      <c r="A717" s="24" t="s">
        <v>387</v>
      </c>
      <c r="B717" s="23" t="s">
        <v>56</v>
      </c>
      <c r="C717" s="27" t="s">
        <v>8</v>
      </c>
      <c r="D717" s="23" t="s">
        <v>6</v>
      </c>
      <c r="E717" s="23" t="s">
        <v>386</v>
      </c>
      <c r="F717" s="23"/>
      <c r="G717" s="95">
        <f>G718</f>
        <v>0</v>
      </c>
    </row>
    <row r="718" spans="1:7" s="65" customFormat="1" ht="14.25" hidden="1" customHeight="1" x14ac:dyDescent="0.2">
      <c r="A718" s="24" t="s">
        <v>120</v>
      </c>
      <c r="B718" s="23" t="s">
        <v>56</v>
      </c>
      <c r="C718" s="27" t="s">
        <v>8</v>
      </c>
      <c r="D718" s="23" t="s">
        <v>6</v>
      </c>
      <c r="E718" s="23" t="s">
        <v>386</v>
      </c>
      <c r="F718" s="23" t="s">
        <v>118</v>
      </c>
      <c r="G718" s="95">
        <f>G719</f>
        <v>0</v>
      </c>
    </row>
    <row r="719" spans="1:7" s="65" customFormat="1" ht="14.25" hidden="1" customHeight="1" x14ac:dyDescent="0.2">
      <c r="A719" s="24" t="s">
        <v>129</v>
      </c>
      <c r="B719" s="23" t="s">
        <v>56</v>
      </c>
      <c r="C719" s="27" t="s">
        <v>8</v>
      </c>
      <c r="D719" s="23" t="s">
        <v>6</v>
      </c>
      <c r="E719" s="23" t="s">
        <v>386</v>
      </c>
      <c r="F719" s="23" t="s">
        <v>127</v>
      </c>
      <c r="G719" s="95"/>
    </row>
    <row r="720" spans="1:7" s="65" customFormat="1" ht="24" hidden="1" x14ac:dyDescent="0.2">
      <c r="A720" s="24" t="s">
        <v>381</v>
      </c>
      <c r="B720" s="23" t="s">
        <v>56</v>
      </c>
      <c r="C720" s="27" t="s">
        <v>8</v>
      </c>
      <c r="D720" s="23" t="s">
        <v>6</v>
      </c>
      <c r="E720" s="23" t="s">
        <v>379</v>
      </c>
      <c r="F720" s="23"/>
      <c r="G720" s="95">
        <f t="shared" si="10"/>
        <v>0</v>
      </c>
    </row>
    <row r="721" spans="1:7" s="65" customFormat="1" ht="15.75" hidden="1" customHeight="1" x14ac:dyDescent="0.2">
      <c r="A721" s="24" t="s">
        <v>120</v>
      </c>
      <c r="B721" s="23" t="s">
        <v>56</v>
      </c>
      <c r="C721" s="27" t="s">
        <v>8</v>
      </c>
      <c r="D721" s="23" t="s">
        <v>6</v>
      </c>
      <c r="E721" s="23" t="s">
        <v>379</v>
      </c>
      <c r="F721" s="23" t="s">
        <v>118</v>
      </c>
      <c r="G721" s="95">
        <f t="shared" si="10"/>
        <v>0</v>
      </c>
    </row>
    <row r="722" spans="1:7" s="65" customFormat="1" ht="15.75" hidden="1" customHeight="1" x14ac:dyDescent="0.2">
      <c r="A722" s="24" t="s">
        <v>131</v>
      </c>
      <c r="B722" s="23" t="s">
        <v>56</v>
      </c>
      <c r="C722" s="27" t="s">
        <v>8</v>
      </c>
      <c r="D722" s="23" t="s">
        <v>6</v>
      </c>
      <c r="E722" s="23" t="s">
        <v>379</v>
      </c>
      <c r="F722" s="23" t="s">
        <v>130</v>
      </c>
      <c r="G722" s="95"/>
    </row>
    <row r="723" spans="1:7" s="65" customFormat="1" ht="15.75" hidden="1" customHeight="1" x14ac:dyDescent="0.2">
      <c r="A723" s="24" t="s">
        <v>345</v>
      </c>
      <c r="B723" s="23" t="s">
        <v>56</v>
      </c>
      <c r="C723" s="27" t="s">
        <v>8</v>
      </c>
      <c r="D723" s="23" t="s">
        <v>6</v>
      </c>
      <c r="E723" s="23" t="s">
        <v>344</v>
      </c>
      <c r="F723" s="23"/>
      <c r="G723" s="95">
        <f>G724</f>
        <v>0</v>
      </c>
    </row>
    <row r="724" spans="1:7" s="65" customFormat="1" ht="15.75" hidden="1" customHeight="1" x14ac:dyDescent="0.2">
      <c r="A724" s="24" t="s">
        <v>120</v>
      </c>
      <c r="B724" s="23" t="s">
        <v>56</v>
      </c>
      <c r="C724" s="27" t="s">
        <v>8</v>
      </c>
      <c r="D724" s="23" t="s">
        <v>6</v>
      </c>
      <c r="E724" s="23" t="s">
        <v>344</v>
      </c>
      <c r="F724" s="23" t="s">
        <v>118</v>
      </c>
      <c r="G724" s="95">
        <f>G725</f>
        <v>0</v>
      </c>
    </row>
    <row r="725" spans="1:7" s="65" customFormat="1" ht="15.75" hidden="1" customHeight="1" x14ac:dyDescent="0.2">
      <c r="A725" s="24" t="s">
        <v>131</v>
      </c>
      <c r="B725" s="23" t="s">
        <v>56</v>
      </c>
      <c r="C725" s="27" t="s">
        <v>8</v>
      </c>
      <c r="D725" s="23" t="s">
        <v>6</v>
      </c>
      <c r="E725" s="23" t="s">
        <v>344</v>
      </c>
      <c r="F725" s="23" t="s">
        <v>130</v>
      </c>
      <c r="G725" s="95"/>
    </row>
    <row r="726" spans="1:7" s="2" customFormat="1" ht="12" hidden="1" x14ac:dyDescent="0.2">
      <c r="A726" s="36" t="s">
        <v>37</v>
      </c>
      <c r="B726" s="18" t="s">
        <v>56</v>
      </c>
      <c r="C726" s="37" t="s">
        <v>13</v>
      </c>
      <c r="D726" s="23"/>
      <c r="E726" s="23"/>
      <c r="F726" s="23"/>
      <c r="G726" s="94">
        <f>G727</f>
        <v>0</v>
      </c>
    </row>
    <row r="727" spans="1:7" hidden="1" x14ac:dyDescent="0.2">
      <c r="A727" s="25" t="s">
        <v>29</v>
      </c>
      <c r="B727" s="20" t="s">
        <v>56</v>
      </c>
      <c r="C727" s="55" t="s">
        <v>13</v>
      </c>
      <c r="D727" s="55" t="s">
        <v>7</v>
      </c>
      <c r="E727" s="20"/>
      <c r="F727" s="20"/>
      <c r="G727" s="96">
        <f>G728</f>
        <v>0</v>
      </c>
    </row>
    <row r="728" spans="1:7" s="11" customFormat="1" ht="14.25" hidden="1" x14ac:dyDescent="0.2">
      <c r="A728" s="22" t="s">
        <v>158</v>
      </c>
      <c r="B728" s="23" t="s">
        <v>56</v>
      </c>
      <c r="C728" s="23" t="s">
        <v>13</v>
      </c>
      <c r="D728" s="23" t="s">
        <v>7</v>
      </c>
      <c r="E728" s="23" t="s">
        <v>265</v>
      </c>
      <c r="F728" s="23"/>
      <c r="G728" s="95">
        <f>G729</f>
        <v>0</v>
      </c>
    </row>
    <row r="729" spans="1:7" ht="24" hidden="1" x14ac:dyDescent="0.2">
      <c r="A729" s="22" t="s">
        <v>324</v>
      </c>
      <c r="B729" s="23" t="s">
        <v>56</v>
      </c>
      <c r="C729" s="23" t="s">
        <v>13</v>
      </c>
      <c r="D729" s="23" t="s">
        <v>7</v>
      </c>
      <c r="E729" s="23" t="s">
        <v>312</v>
      </c>
      <c r="F729" s="23"/>
      <c r="G729" s="95">
        <f>G730</f>
        <v>0</v>
      </c>
    </row>
    <row r="730" spans="1:7" hidden="1" x14ac:dyDescent="0.2">
      <c r="A730" s="28" t="s">
        <v>90</v>
      </c>
      <c r="B730" s="23" t="s">
        <v>56</v>
      </c>
      <c r="C730" s="23" t="s">
        <v>13</v>
      </c>
      <c r="D730" s="23" t="s">
        <v>7</v>
      </c>
      <c r="E730" s="23" t="s">
        <v>312</v>
      </c>
      <c r="F730" s="23" t="s">
        <v>88</v>
      </c>
      <c r="G730" s="95">
        <f>G731</f>
        <v>0</v>
      </c>
    </row>
    <row r="731" spans="1:7" s="2" customFormat="1" ht="12" hidden="1" x14ac:dyDescent="0.2">
      <c r="A731" s="28" t="s">
        <v>95</v>
      </c>
      <c r="B731" s="23" t="s">
        <v>56</v>
      </c>
      <c r="C731" s="23" t="s">
        <v>13</v>
      </c>
      <c r="D731" s="23" t="s">
        <v>7</v>
      </c>
      <c r="E731" s="23" t="s">
        <v>312</v>
      </c>
      <c r="F731" s="23" t="s">
        <v>94</v>
      </c>
      <c r="G731" s="95"/>
    </row>
    <row r="732" spans="1:7" s="67" customFormat="1" ht="15.75" customHeight="1" x14ac:dyDescent="0.2">
      <c r="A732" s="44" t="s">
        <v>423</v>
      </c>
      <c r="B732" s="20" t="s">
        <v>56</v>
      </c>
      <c r="C732" s="20" t="s">
        <v>8</v>
      </c>
      <c r="D732" s="20" t="s">
        <v>7</v>
      </c>
      <c r="E732" s="20"/>
      <c r="F732" s="20"/>
      <c r="G732" s="96">
        <f>G733</f>
        <v>30</v>
      </c>
    </row>
    <row r="733" spans="1:7" s="2" customFormat="1" ht="24" x14ac:dyDescent="0.2">
      <c r="A733" s="24" t="s">
        <v>419</v>
      </c>
      <c r="B733" s="23" t="s">
        <v>56</v>
      </c>
      <c r="C733" s="23" t="s">
        <v>8</v>
      </c>
      <c r="D733" s="23" t="s">
        <v>7</v>
      </c>
      <c r="E733" s="23" t="s">
        <v>300</v>
      </c>
      <c r="F733" s="23"/>
      <c r="G733" s="95">
        <f>G734</f>
        <v>30</v>
      </c>
    </row>
    <row r="734" spans="1:7" s="2" customFormat="1" ht="24" x14ac:dyDescent="0.2">
      <c r="A734" s="24" t="s">
        <v>122</v>
      </c>
      <c r="B734" s="23" t="s">
        <v>56</v>
      </c>
      <c r="C734" s="23" t="s">
        <v>8</v>
      </c>
      <c r="D734" s="23" t="s">
        <v>7</v>
      </c>
      <c r="E734" s="23" t="s">
        <v>301</v>
      </c>
      <c r="F734" s="23"/>
      <c r="G734" s="95">
        <f>G735</f>
        <v>30</v>
      </c>
    </row>
    <row r="735" spans="1:7" s="2" customFormat="1" ht="24" x14ac:dyDescent="0.2">
      <c r="A735" s="28" t="s">
        <v>424</v>
      </c>
      <c r="B735" s="23" t="s">
        <v>56</v>
      </c>
      <c r="C735" s="23" t="s">
        <v>8</v>
      </c>
      <c r="D735" s="23" t="s">
        <v>7</v>
      </c>
      <c r="E735" s="23" t="s">
        <v>422</v>
      </c>
      <c r="F735" s="23"/>
      <c r="G735" s="95">
        <f>G736</f>
        <v>30</v>
      </c>
    </row>
    <row r="736" spans="1:7" s="2" customFormat="1" ht="15" customHeight="1" x14ac:dyDescent="0.2">
      <c r="A736" s="24" t="s">
        <v>120</v>
      </c>
      <c r="B736" s="23" t="s">
        <v>56</v>
      </c>
      <c r="C736" s="23" t="s">
        <v>8</v>
      </c>
      <c r="D736" s="23" t="s">
        <v>7</v>
      </c>
      <c r="E736" s="23" t="s">
        <v>422</v>
      </c>
      <c r="F736" s="23" t="s">
        <v>118</v>
      </c>
      <c r="G736" s="95">
        <f>G737</f>
        <v>30</v>
      </c>
    </row>
    <row r="737" spans="1:7" s="2" customFormat="1" ht="15" customHeight="1" x14ac:dyDescent="0.2">
      <c r="A737" s="24" t="s">
        <v>131</v>
      </c>
      <c r="B737" s="23" t="s">
        <v>56</v>
      </c>
      <c r="C737" s="23" t="s">
        <v>8</v>
      </c>
      <c r="D737" s="23" t="s">
        <v>7</v>
      </c>
      <c r="E737" s="23" t="s">
        <v>422</v>
      </c>
      <c r="F737" s="23" t="s">
        <v>130</v>
      </c>
      <c r="G737" s="95">
        <v>30</v>
      </c>
    </row>
    <row r="738" spans="1:7" s="6" customFormat="1" ht="15" customHeight="1" x14ac:dyDescent="0.2">
      <c r="A738" s="17" t="s">
        <v>60</v>
      </c>
      <c r="B738" s="18" t="s">
        <v>56</v>
      </c>
      <c r="C738" s="18" t="s">
        <v>54</v>
      </c>
      <c r="D738" s="18"/>
      <c r="E738" s="18"/>
      <c r="F738" s="18"/>
      <c r="G738" s="94">
        <f t="shared" ref="G738:G743" si="11">G739</f>
        <v>230</v>
      </c>
    </row>
    <row r="739" spans="1:7" s="67" customFormat="1" ht="15" customHeight="1" x14ac:dyDescent="0.2">
      <c r="A739" s="44" t="s">
        <v>61</v>
      </c>
      <c r="B739" s="20" t="s">
        <v>56</v>
      </c>
      <c r="C739" s="20" t="s">
        <v>54</v>
      </c>
      <c r="D739" s="20" t="s">
        <v>5</v>
      </c>
      <c r="E739" s="20"/>
      <c r="F739" s="20"/>
      <c r="G739" s="96">
        <f t="shared" si="11"/>
        <v>230</v>
      </c>
    </row>
    <row r="740" spans="1:7" s="2" customFormat="1" ht="24" x14ac:dyDescent="0.2">
      <c r="A740" s="24" t="s">
        <v>419</v>
      </c>
      <c r="B740" s="23" t="s">
        <v>56</v>
      </c>
      <c r="C740" s="23" t="s">
        <v>54</v>
      </c>
      <c r="D740" s="23" t="s">
        <v>5</v>
      </c>
      <c r="E740" s="23" t="s">
        <v>300</v>
      </c>
      <c r="F740" s="23"/>
      <c r="G740" s="95">
        <f t="shared" si="11"/>
        <v>230</v>
      </c>
    </row>
    <row r="741" spans="1:7" s="2" customFormat="1" ht="14.25" customHeight="1" x14ac:dyDescent="0.2">
      <c r="A741" s="24" t="s">
        <v>133</v>
      </c>
      <c r="B741" s="23" t="s">
        <v>56</v>
      </c>
      <c r="C741" s="23" t="s">
        <v>54</v>
      </c>
      <c r="D741" s="23" t="s">
        <v>5</v>
      </c>
      <c r="E741" s="23" t="s">
        <v>313</v>
      </c>
      <c r="F741" s="23"/>
      <c r="G741" s="95">
        <f t="shared" si="11"/>
        <v>230</v>
      </c>
    </row>
    <row r="742" spans="1:7" s="2" customFormat="1" ht="14.25" customHeight="1" x14ac:dyDescent="0.2">
      <c r="A742" s="24" t="s">
        <v>134</v>
      </c>
      <c r="B742" s="23" t="s">
        <v>56</v>
      </c>
      <c r="C742" s="23" t="s">
        <v>54</v>
      </c>
      <c r="D742" s="23" t="s">
        <v>5</v>
      </c>
      <c r="E742" s="23" t="s">
        <v>314</v>
      </c>
      <c r="F742" s="23"/>
      <c r="G742" s="95">
        <f t="shared" si="11"/>
        <v>230</v>
      </c>
    </row>
    <row r="743" spans="1:7" s="2" customFormat="1" ht="14.25" customHeight="1" x14ac:dyDescent="0.2">
      <c r="A743" s="24" t="s">
        <v>136</v>
      </c>
      <c r="B743" s="23" t="s">
        <v>56</v>
      </c>
      <c r="C743" s="23" t="s">
        <v>54</v>
      </c>
      <c r="D743" s="23" t="s">
        <v>5</v>
      </c>
      <c r="E743" s="23" t="s">
        <v>314</v>
      </c>
      <c r="F743" s="23" t="s">
        <v>135</v>
      </c>
      <c r="G743" s="95">
        <f t="shared" si="11"/>
        <v>230</v>
      </c>
    </row>
    <row r="744" spans="1:7" s="2" customFormat="1" ht="14.25" customHeight="1" x14ac:dyDescent="0.2">
      <c r="A744" s="24" t="s">
        <v>134</v>
      </c>
      <c r="B744" s="23" t="s">
        <v>56</v>
      </c>
      <c r="C744" s="23" t="s">
        <v>54</v>
      </c>
      <c r="D744" s="23" t="s">
        <v>5</v>
      </c>
      <c r="E744" s="23" t="s">
        <v>314</v>
      </c>
      <c r="F744" s="23" t="s">
        <v>137</v>
      </c>
      <c r="G744" s="95">
        <f>280-50</f>
        <v>230</v>
      </c>
    </row>
    <row r="745" spans="1:7" s="2" customFormat="1" ht="24" x14ac:dyDescent="0.2">
      <c r="A745" s="17" t="s">
        <v>47</v>
      </c>
      <c r="B745" s="18" t="s">
        <v>56</v>
      </c>
      <c r="C745" s="18" t="s">
        <v>32</v>
      </c>
      <c r="D745" s="18"/>
      <c r="E745" s="18"/>
      <c r="F745" s="18"/>
      <c r="G745" s="94">
        <f>G746+G755</f>
        <v>13778.300000000001</v>
      </c>
    </row>
    <row r="746" spans="1:7" s="2" customFormat="1" ht="24" x14ac:dyDescent="0.2">
      <c r="A746" s="19" t="s">
        <v>48</v>
      </c>
      <c r="B746" s="20" t="s">
        <v>56</v>
      </c>
      <c r="C746" s="20" t="s">
        <v>32</v>
      </c>
      <c r="D746" s="20" t="s">
        <v>5</v>
      </c>
      <c r="E746" s="20"/>
      <c r="F746" s="20"/>
      <c r="G746" s="96">
        <f>G747</f>
        <v>3819.1000000000004</v>
      </c>
    </row>
    <row r="747" spans="1:7" s="2" customFormat="1" ht="24" x14ac:dyDescent="0.2">
      <c r="A747" s="24" t="s">
        <v>419</v>
      </c>
      <c r="B747" s="23" t="s">
        <v>56</v>
      </c>
      <c r="C747" s="23" t="s">
        <v>32</v>
      </c>
      <c r="D747" s="23" t="s">
        <v>5</v>
      </c>
      <c r="E747" s="23" t="s">
        <v>300</v>
      </c>
      <c r="F747" s="23"/>
      <c r="G747" s="95">
        <f>G748</f>
        <v>3819.1000000000004</v>
      </c>
    </row>
    <row r="748" spans="1:7" s="2" customFormat="1" ht="24" x14ac:dyDescent="0.2">
      <c r="A748" s="24" t="s">
        <v>138</v>
      </c>
      <c r="B748" s="23" t="s">
        <v>56</v>
      </c>
      <c r="C748" s="23" t="s">
        <v>32</v>
      </c>
      <c r="D748" s="23" t="s">
        <v>5</v>
      </c>
      <c r="E748" s="23" t="s">
        <v>315</v>
      </c>
      <c r="F748" s="23"/>
      <c r="G748" s="95">
        <f>G749+G752</f>
        <v>3819.1000000000004</v>
      </c>
    </row>
    <row r="749" spans="1:7" s="2" customFormat="1" ht="15.75" customHeight="1" x14ac:dyDescent="0.2">
      <c r="A749" s="24" t="s">
        <v>139</v>
      </c>
      <c r="B749" s="23" t="s">
        <v>56</v>
      </c>
      <c r="C749" s="23" t="s">
        <v>32</v>
      </c>
      <c r="D749" s="23" t="s">
        <v>5</v>
      </c>
      <c r="E749" s="23" t="s">
        <v>316</v>
      </c>
      <c r="F749" s="23"/>
      <c r="G749" s="95">
        <f>G750</f>
        <v>2211.8000000000002</v>
      </c>
    </row>
    <row r="750" spans="1:7" s="6" customFormat="1" ht="15.75" customHeight="1" x14ac:dyDescent="0.2">
      <c r="A750" s="24" t="s">
        <v>128</v>
      </c>
      <c r="B750" s="23" t="s">
        <v>56</v>
      </c>
      <c r="C750" s="23" t="s">
        <v>32</v>
      </c>
      <c r="D750" s="23" t="s">
        <v>5</v>
      </c>
      <c r="E750" s="23" t="s">
        <v>316</v>
      </c>
      <c r="F750" s="23" t="s">
        <v>118</v>
      </c>
      <c r="G750" s="97">
        <f>G751</f>
        <v>2211.8000000000002</v>
      </c>
    </row>
    <row r="751" spans="1:7" s="2" customFormat="1" ht="15.75" customHeight="1" x14ac:dyDescent="0.2">
      <c r="A751" s="24" t="s">
        <v>358</v>
      </c>
      <c r="B751" s="23" t="s">
        <v>56</v>
      </c>
      <c r="C751" s="23" t="s">
        <v>32</v>
      </c>
      <c r="D751" s="23" t="s">
        <v>5</v>
      </c>
      <c r="E751" s="23" t="s">
        <v>316</v>
      </c>
      <c r="F751" s="23" t="s">
        <v>360</v>
      </c>
      <c r="G751" s="97">
        <v>2211.8000000000002</v>
      </c>
    </row>
    <row r="752" spans="1:7" s="2" customFormat="1" ht="15.75" customHeight="1" x14ac:dyDescent="0.2">
      <c r="A752" s="24" t="s">
        <v>139</v>
      </c>
      <c r="B752" s="23" t="s">
        <v>56</v>
      </c>
      <c r="C752" s="23" t="s">
        <v>32</v>
      </c>
      <c r="D752" s="23" t="s">
        <v>5</v>
      </c>
      <c r="E752" s="23" t="s">
        <v>317</v>
      </c>
      <c r="F752" s="23"/>
      <c r="G752" s="95">
        <f>G753</f>
        <v>1607.3</v>
      </c>
    </row>
    <row r="753" spans="1:7" s="2" customFormat="1" ht="15.75" customHeight="1" x14ac:dyDescent="0.2">
      <c r="A753" s="24" t="s">
        <v>128</v>
      </c>
      <c r="B753" s="23" t="s">
        <v>56</v>
      </c>
      <c r="C753" s="23" t="s">
        <v>32</v>
      </c>
      <c r="D753" s="23" t="s">
        <v>5</v>
      </c>
      <c r="E753" s="23" t="s">
        <v>317</v>
      </c>
      <c r="F753" s="23" t="s">
        <v>118</v>
      </c>
      <c r="G753" s="97">
        <f>G754</f>
        <v>1607.3</v>
      </c>
    </row>
    <row r="754" spans="1:7" s="2" customFormat="1" ht="15.75" customHeight="1" x14ac:dyDescent="0.2">
      <c r="A754" s="24" t="s">
        <v>359</v>
      </c>
      <c r="B754" s="23" t="s">
        <v>56</v>
      </c>
      <c r="C754" s="23" t="s">
        <v>32</v>
      </c>
      <c r="D754" s="23" t="s">
        <v>5</v>
      </c>
      <c r="E754" s="23" t="s">
        <v>317</v>
      </c>
      <c r="F754" s="23" t="s">
        <v>360</v>
      </c>
      <c r="G754" s="97">
        <v>1607.3</v>
      </c>
    </row>
    <row r="755" spans="1:7" s="2" customFormat="1" ht="15.75" customHeight="1" x14ac:dyDescent="0.2">
      <c r="A755" s="25" t="s">
        <v>58</v>
      </c>
      <c r="B755" s="20" t="s">
        <v>56</v>
      </c>
      <c r="C755" s="20" t="s">
        <v>32</v>
      </c>
      <c r="D755" s="20" t="s">
        <v>6</v>
      </c>
      <c r="E755" s="20"/>
      <c r="F755" s="20"/>
      <c r="G755" s="98">
        <f>G756</f>
        <v>9959.2000000000007</v>
      </c>
    </row>
    <row r="756" spans="1:7" s="2" customFormat="1" ht="24" x14ac:dyDescent="0.2">
      <c r="A756" s="24" t="s">
        <v>419</v>
      </c>
      <c r="B756" s="23" t="s">
        <v>56</v>
      </c>
      <c r="C756" s="23" t="s">
        <v>32</v>
      </c>
      <c r="D756" s="23" t="s">
        <v>6</v>
      </c>
      <c r="E756" s="23" t="s">
        <v>300</v>
      </c>
      <c r="F756" s="23"/>
      <c r="G756" s="97">
        <f>G757</f>
        <v>9959.2000000000007</v>
      </c>
    </row>
    <row r="757" spans="1:7" s="2" customFormat="1" ht="24" x14ac:dyDescent="0.2">
      <c r="A757" s="24" t="s">
        <v>138</v>
      </c>
      <c r="B757" s="23" t="s">
        <v>56</v>
      </c>
      <c r="C757" s="23" t="s">
        <v>32</v>
      </c>
      <c r="D757" s="23" t="s">
        <v>6</v>
      </c>
      <c r="E757" s="23" t="s">
        <v>315</v>
      </c>
      <c r="F757" s="23"/>
      <c r="G757" s="97">
        <f>G758</f>
        <v>9959.2000000000007</v>
      </c>
    </row>
    <row r="758" spans="1:7" s="2" customFormat="1" ht="16.5" customHeight="1" x14ac:dyDescent="0.2">
      <c r="A758" s="24" t="s">
        <v>471</v>
      </c>
      <c r="B758" s="23" t="s">
        <v>56</v>
      </c>
      <c r="C758" s="23" t="s">
        <v>32</v>
      </c>
      <c r="D758" s="23" t="s">
        <v>6</v>
      </c>
      <c r="E758" s="63" t="s">
        <v>318</v>
      </c>
      <c r="F758" s="23"/>
      <c r="G758" s="97">
        <f>G759+G761</f>
        <v>9959.2000000000007</v>
      </c>
    </row>
    <row r="759" spans="1:7" s="2" customFormat="1" ht="16.5" customHeight="1" x14ac:dyDescent="0.2">
      <c r="A759" s="24" t="s">
        <v>128</v>
      </c>
      <c r="B759" s="23" t="s">
        <v>56</v>
      </c>
      <c r="C759" s="23" t="s">
        <v>32</v>
      </c>
      <c r="D759" s="23" t="s">
        <v>6</v>
      </c>
      <c r="E759" s="63" t="s">
        <v>318</v>
      </c>
      <c r="F759" s="23" t="s">
        <v>118</v>
      </c>
      <c r="G759" s="97">
        <f>G760</f>
        <v>9959.2000000000007</v>
      </c>
    </row>
    <row r="760" spans="1:7" s="2" customFormat="1" ht="16.5" customHeight="1" x14ac:dyDescent="0.2">
      <c r="A760" s="24" t="s">
        <v>359</v>
      </c>
      <c r="B760" s="23" t="s">
        <v>56</v>
      </c>
      <c r="C760" s="23" t="s">
        <v>32</v>
      </c>
      <c r="D760" s="23" t="s">
        <v>6</v>
      </c>
      <c r="E760" s="63" t="s">
        <v>318</v>
      </c>
      <c r="F760" s="23" t="s">
        <v>360</v>
      </c>
      <c r="G760" s="97">
        <v>9959.2000000000007</v>
      </c>
    </row>
    <row r="761" spans="1:7" s="2" customFormat="1" ht="14.25" hidden="1" customHeight="1" x14ac:dyDescent="0.2">
      <c r="A761" s="24" t="s">
        <v>80</v>
      </c>
      <c r="B761" s="23" t="s">
        <v>56</v>
      </c>
      <c r="C761" s="23" t="s">
        <v>32</v>
      </c>
      <c r="D761" s="23" t="s">
        <v>6</v>
      </c>
      <c r="E761" s="63" t="s">
        <v>318</v>
      </c>
      <c r="F761" s="23" t="s">
        <v>23</v>
      </c>
      <c r="G761" s="95">
        <f>G762</f>
        <v>0</v>
      </c>
    </row>
    <row r="762" spans="1:7" s="2" customFormat="1" ht="14.25" hidden="1" customHeight="1" x14ac:dyDescent="0.2">
      <c r="A762" s="24" t="s">
        <v>125</v>
      </c>
      <c r="B762" s="23" t="s">
        <v>56</v>
      </c>
      <c r="C762" s="23" t="s">
        <v>32</v>
      </c>
      <c r="D762" s="23" t="s">
        <v>6</v>
      </c>
      <c r="E762" s="63" t="s">
        <v>318</v>
      </c>
      <c r="F762" s="23" t="s">
        <v>124</v>
      </c>
      <c r="G762" s="95">
        <v>0</v>
      </c>
    </row>
    <row r="763" spans="1:7" s="2" customFormat="1" ht="4.9000000000000004" customHeight="1" x14ac:dyDescent="0.2">
      <c r="A763" s="36"/>
      <c r="B763" s="38"/>
      <c r="C763" s="38"/>
      <c r="D763" s="38"/>
      <c r="E763" s="38"/>
      <c r="F763" s="38"/>
      <c r="G763" s="97"/>
    </row>
    <row r="764" spans="1:7" s="4" customFormat="1" ht="18.600000000000001" customHeight="1" x14ac:dyDescent="0.25">
      <c r="A764" s="46" t="s">
        <v>27</v>
      </c>
      <c r="B764" s="46"/>
      <c r="C764" s="32"/>
      <c r="D764" s="32"/>
      <c r="E764" s="32"/>
      <c r="F764" s="32"/>
      <c r="G764" s="99">
        <f>G9+G371+G409+G615</f>
        <v>523891.4</v>
      </c>
    </row>
    <row r="765" spans="1:7" x14ac:dyDescent="0.2">
      <c r="A765" s="47"/>
      <c r="B765" s="47"/>
      <c r="C765" s="48"/>
      <c r="D765" s="48"/>
      <c r="E765" s="48"/>
      <c r="F765" s="48"/>
      <c r="G765" s="49"/>
    </row>
    <row r="766" spans="1:7" x14ac:dyDescent="0.2">
      <c r="A766" s="50" t="s">
        <v>28</v>
      </c>
      <c r="B766" s="50"/>
      <c r="C766" s="51"/>
      <c r="D766" s="51"/>
      <c r="E766" s="51"/>
      <c r="F766" s="51"/>
      <c r="G766" s="52"/>
    </row>
    <row r="767" spans="1:7" x14ac:dyDescent="0.2">
      <c r="A767" s="50"/>
      <c r="B767" s="50"/>
      <c r="C767" s="51"/>
      <c r="D767" s="51"/>
      <c r="E767" s="51"/>
      <c r="F767" s="51"/>
      <c r="G767" s="52"/>
    </row>
    <row r="768" spans="1:7" x14ac:dyDescent="0.2">
      <c r="A768" s="50"/>
      <c r="B768" s="50"/>
      <c r="C768" s="51"/>
      <c r="D768" s="51"/>
      <c r="E768" s="51"/>
      <c r="F768" s="51"/>
      <c r="G768" s="53"/>
    </row>
    <row r="769" spans="1:7" x14ac:dyDescent="0.2">
      <c r="A769" s="50"/>
      <c r="B769" s="50"/>
      <c r="C769" s="51"/>
      <c r="D769" s="51"/>
      <c r="E769" s="51"/>
      <c r="F769" s="51"/>
      <c r="G769" s="52"/>
    </row>
    <row r="770" spans="1:7" x14ac:dyDescent="0.2">
      <c r="A770" s="50"/>
      <c r="B770" s="50"/>
      <c r="C770" s="51"/>
      <c r="D770" s="51"/>
      <c r="E770" s="51"/>
      <c r="F770" s="51"/>
      <c r="G770" s="52"/>
    </row>
    <row r="771" spans="1:7" x14ac:dyDescent="0.2">
      <c r="A771" s="50"/>
      <c r="B771" s="50"/>
      <c r="C771" s="51"/>
      <c r="D771" s="51"/>
      <c r="E771" s="51"/>
      <c r="F771" s="51"/>
      <c r="G771" s="52"/>
    </row>
    <row r="772" spans="1:7" x14ac:dyDescent="0.2">
      <c r="A772" s="50"/>
      <c r="B772" s="50"/>
      <c r="C772" s="54"/>
      <c r="D772" s="54"/>
      <c r="E772" s="54"/>
      <c r="F772" s="54"/>
      <c r="G772" s="52"/>
    </row>
    <row r="773" spans="1:7" x14ac:dyDescent="0.2">
      <c r="A773" s="50"/>
      <c r="B773" s="50"/>
      <c r="C773" s="54"/>
      <c r="D773" s="54"/>
      <c r="E773" s="54"/>
      <c r="F773" s="54"/>
      <c r="G773" s="52"/>
    </row>
    <row r="774" spans="1:7" x14ac:dyDescent="0.2">
      <c r="A774" s="50"/>
      <c r="B774" s="50"/>
      <c r="C774" s="54"/>
      <c r="D774" s="54"/>
      <c r="E774" s="54"/>
      <c r="F774" s="54"/>
      <c r="G774" s="52"/>
    </row>
    <row r="775" spans="1:7" x14ac:dyDescent="0.2">
      <c r="A775" s="50"/>
      <c r="B775" s="50"/>
      <c r="C775" s="54"/>
      <c r="D775" s="54"/>
      <c r="E775" s="54"/>
      <c r="F775" s="54"/>
      <c r="G775" s="52"/>
    </row>
    <row r="776" spans="1:7" x14ac:dyDescent="0.2">
      <c r="A776" s="50"/>
      <c r="B776" s="50"/>
      <c r="C776" s="54"/>
      <c r="D776" s="54"/>
      <c r="E776" s="54"/>
      <c r="F776" s="54"/>
      <c r="G776" s="52"/>
    </row>
    <row r="777" spans="1:7" x14ac:dyDescent="0.2">
      <c r="A777" s="50"/>
      <c r="B777" s="50"/>
      <c r="C777" s="54"/>
      <c r="D777" s="54"/>
      <c r="E777" s="54"/>
      <c r="F777" s="54"/>
      <c r="G777" s="52"/>
    </row>
    <row r="778" spans="1:7" x14ac:dyDescent="0.2">
      <c r="A778" s="50"/>
      <c r="B778" s="50"/>
      <c r="C778" s="54"/>
      <c r="D778" s="54"/>
      <c r="E778" s="54"/>
      <c r="F778" s="54"/>
      <c r="G778" s="52"/>
    </row>
    <row r="779" spans="1:7" x14ac:dyDescent="0.2">
      <c r="A779" s="50"/>
      <c r="B779" s="50"/>
      <c r="C779" s="54"/>
      <c r="D779" s="54"/>
      <c r="E779" s="54"/>
      <c r="F779" s="54"/>
      <c r="G779" s="52"/>
    </row>
    <row r="780" spans="1:7" x14ac:dyDescent="0.2">
      <c r="A780" s="50"/>
      <c r="B780" s="50"/>
      <c r="C780" s="54"/>
      <c r="D780" s="54"/>
      <c r="E780" s="54"/>
      <c r="F780" s="54"/>
      <c r="G780" s="52"/>
    </row>
    <row r="781" spans="1:7" x14ac:dyDescent="0.2">
      <c r="A781" s="50"/>
      <c r="B781" s="50"/>
      <c r="C781" s="54"/>
      <c r="D781" s="54"/>
      <c r="E781" s="54"/>
      <c r="F781" s="54"/>
      <c r="G781" s="52"/>
    </row>
    <row r="782" spans="1:7" x14ac:dyDescent="0.2">
      <c r="A782" s="50"/>
      <c r="B782" s="50"/>
      <c r="C782" s="54"/>
      <c r="D782" s="54"/>
      <c r="E782" s="54"/>
      <c r="F782" s="54"/>
      <c r="G782" s="52"/>
    </row>
    <row r="783" spans="1:7" x14ac:dyDescent="0.2">
      <c r="A783" s="50"/>
      <c r="B783" s="50"/>
      <c r="C783" s="54"/>
      <c r="D783" s="54"/>
      <c r="E783" s="54"/>
      <c r="F783" s="54"/>
      <c r="G783" s="52"/>
    </row>
    <row r="784" spans="1:7" x14ac:dyDescent="0.2">
      <c r="A784" s="50"/>
      <c r="B784" s="50"/>
      <c r="C784" s="54"/>
      <c r="D784" s="54"/>
      <c r="E784" s="54"/>
      <c r="F784" s="54"/>
      <c r="G784" s="52"/>
    </row>
    <row r="785" spans="1:7" x14ac:dyDescent="0.2">
      <c r="A785" s="50"/>
      <c r="B785" s="50"/>
      <c r="C785" s="54"/>
      <c r="D785" s="54"/>
      <c r="E785" s="54"/>
      <c r="F785" s="54"/>
      <c r="G785" s="52"/>
    </row>
    <row r="786" spans="1:7" x14ac:dyDescent="0.2">
      <c r="A786" s="50"/>
      <c r="B786" s="50"/>
      <c r="C786" s="54"/>
      <c r="D786" s="54"/>
      <c r="E786" s="54"/>
      <c r="F786" s="54"/>
      <c r="G786" s="52"/>
    </row>
    <row r="787" spans="1:7" x14ac:dyDescent="0.2">
      <c r="A787" s="50"/>
      <c r="B787" s="50"/>
      <c r="C787" s="54"/>
      <c r="D787" s="54"/>
      <c r="E787" s="54"/>
      <c r="F787" s="54"/>
      <c r="G787" s="52"/>
    </row>
    <row r="788" spans="1:7" x14ac:dyDescent="0.2">
      <c r="A788" s="50"/>
      <c r="B788" s="50"/>
      <c r="C788" s="54"/>
      <c r="D788" s="54"/>
      <c r="E788" s="54"/>
      <c r="F788" s="54"/>
      <c r="G788" s="52"/>
    </row>
    <row r="789" spans="1:7" x14ac:dyDescent="0.2">
      <c r="A789" s="50"/>
      <c r="B789" s="50"/>
      <c r="C789" s="54"/>
      <c r="D789" s="54"/>
      <c r="E789" s="54"/>
      <c r="F789" s="54"/>
      <c r="G789" s="52"/>
    </row>
    <row r="790" spans="1:7" x14ac:dyDescent="0.2">
      <c r="A790" s="50"/>
      <c r="B790" s="50"/>
      <c r="C790" s="54"/>
      <c r="D790" s="54"/>
      <c r="E790" s="54"/>
      <c r="F790" s="54"/>
      <c r="G790" s="52"/>
    </row>
    <row r="791" spans="1:7" x14ac:dyDescent="0.2">
      <c r="A791" s="50"/>
      <c r="B791" s="50"/>
      <c r="C791" s="54"/>
      <c r="D791" s="54"/>
      <c r="E791" s="54"/>
      <c r="F791" s="54"/>
      <c r="G791" s="52"/>
    </row>
    <row r="792" spans="1:7" x14ac:dyDescent="0.2">
      <c r="A792" s="50"/>
      <c r="B792" s="50"/>
      <c r="C792" s="54"/>
      <c r="D792" s="54"/>
      <c r="E792" s="54"/>
      <c r="F792" s="54"/>
      <c r="G792" s="52"/>
    </row>
    <row r="793" spans="1:7" x14ac:dyDescent="0.2">
      <c r="A793" s="50"/>
      <c r="B793" s="50"/>
      <c r="C793" s="54"/>
      <c r="D793" s="54"/>
      <c r="E793" s="54"/>
      <c r="F793" s="54"/>
      <c r="G793" s="52"/>
    </row>
    <row r="794" spans="1:7" x14ac:dyDescent="0.2">
      <c r="A794" s="50"/>
      <c r="B794" s="50"/>
      <c r="C794" s="54"/>
      <c r="D794" s="54"/>
      <c r="E794" s="54"/>
      <c r="F794" s="54"/>
      <c r="G794" s="52"/>
    </row>
  </sheetData>
  <mergeCells count="3">
    <mergeCell ref="A4:F4"/>
    <mergeCell ref="A5:G5"/>
    <mergeCell ref="A6:G6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75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реш</vt:lpstr>
      <vt:lpstr>реш!Область_печати</vt:lpstr>
    </vt:vector>
  </TitlesOfParts>
  <Company>FINDEP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2016-11-24T04:52:08Z</cp:lastPrinted>
  <dcterms:created xsi:type="dcterms:W3CDTF">2004-09-08T09:13:27Z</dcterms:created>
  <dcterms:modified xsi:type="dcterms:W3CDTF">2016-11-30T11:46:01Z</dcterms:modified>
</cp:coreProperties>
</file>