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2932" windowHeight="94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19" i="1"/>
  <c r="F19"/>
  <c r="G19"/>
  <c r="H19"/>
  <c r="I19"/>
  <c r="J19"/>
  <c r="D19"/>
  <c r="E17"/>
  <c r="F17"/>
  <c r="G17"/>
  <c r="H17"/>
  <c r="I17"/>
  <c r="J17"/>
  <c r="D17"/>
  <c r="E15"/>
  <c r="F15"/>
  <c r="H15"/>
  <c r="I15"/>
  <c r="J15"/>
  <c r="G16"/>
  <c r="G15" s="1"/>
  <c r="D11"/>
  <c r="E12"/>
  <c r="F12"/>
  <c r="G12"/>
  <c r="H12"/>
  <c r="G10"/>
  <c r="D13"/>
  <c r="D14"/>
  <c r="D16" l="1"/>
  <c r="D15" s="1"/>
  <c r="D18"/>
  <c r="J12"/>
  <c r="I12"/>
  <c r="I10"/>
  <c r="J10"/>
  <c r="E10"/>
  <c r="F10"/>
  <c r="H10"/>
  <c r="D10" l="1"/>
  <c r="D12"/>
</calcChain>
</file>

<file path=xl/sharedStrings.xml><?xml version="1.0" encoding="utf-8"?>
<sst xmlns="http://schemas.openxmlformats.org/spreadsheetml/2006/main" count="31" uniqueCount="29">
  <si>
    <t>МУНИЦИПАЛЬНАЯ ИНВЕСТИЦИОННАЯ ПРОГРАММА</t>
  </si>
  <si>
    <t>МО «Красноборский муниципальный район»</t>
  </si>
  <si>
    <t xml:space="preserve">Наименование </t>
  </si>
  <si>
    <t>Год начала строительства объекта и предполагаемый срок ввода в эксплуатацию</t>
  </si>
  <si>
    <t>(рублей)</t>
  </si>
  <si>
    <t>в том числе по источникам финансирования</t>
  </si>
  <si>
    <t xml:space="preserve">Бюджетные ассигнования </t>
  </si>
  <si>
    <t>ФБ</t>
  </si>
  <si>
    <t>ОБ</t>
  </si>
  <si>
    <t>МБ</t>
  </si>
  <si>
    <t>на 2022 - 2024 гг.</t>
  </si>
  <si>
    <t>2023/2024</t>
  </si>
  <si>
    <t xml:space="preserve">Бюджетные ассигнования на 2022 г. </t>
  </si>
  <si>
    <t>2023 год</t>
  </si>
  <si>
    <t>2024 год</t>
  </si>
  <si>
    <t>ВСЕГО по муниципальной инвестиционной программе</t>
  </si>
  <si>
    <t>ВБ</t>
  </si>
  <si>
    <t>2021/2022</t>
  </si>
  <si>
    <t xml:space="preserve">Общая стоимость выполнения работ </t>
  </si>
  <si>
    <t xml:space="preserve">1. Муниципальная программа "Программа комплексного развития систем транспортной и социальной инфраструктуры в Красноборском районе (2021-2030 годы)"   </t>
  </si>
  <si>
    <t>1.1. 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</si>
  <si>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 xml:space="preserve">2. Муниципальная программа "Комплексное развитие систем коммунальной инфраструктуры в Красноборском районе (2020-2030 гг.)" </t>
  </si>
  <si>
    <t>2.1. Разработка проектно-сметной документации по объекту "Установка станции водоочистки, насосной станции и реконструкция водопроводных сетей с. Красноборск"</t>
  </si>
  <si>
    <t>2.2.Разработка проектно-сметной документации на строительство и реконструкцию (модернизацию) объектов водоотведения в с. Красноборск Красноборского района Архангельской области</t>
  </si>
  <si>
    <t>3. Муниципальная программа "Комплексное развитие сельских территорий муниципального образования "Красноборский муниципальный район"</t>
  </si>
  <si>
    <t>3.1. Строительство детского сада "Золушка" в с.Черевково Красноборского района Архангельской области</t>
  </si>
  <si>
    <t>4. Непрограммные направления деятельности</t>
  </si>
  <si>
    <t>4.1.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</si>
  <si>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Утверждена                                                                            постановлением администрации                                                            МО "Красноборский муниципальный район"                              от 27.12.2021 № 997                                                                                               ( в ред. от 19 апреля 2022 года № 280)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</si>
</sst>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7" fillId="0" borderId="0" xfId="0" applyFont="1"/>
    <xf numFmtId="0" fontId="7" fillId="0" borderId="1" xfId="1" applyFont="1" applyBorder="1" applyAlignment="1" applyProtection="1">
      <alignment horizontal="center" vertical="top" wrapText="1"/>
    </xf>
    <xf numFmtId="2" fontId="6" fillId="0" borderId="1" xfId="0" applyNumberFormat="1" applyFont="1" applyBorder="1" applyAlignment="1">
      <alignment vertical="top" wrapText="1"/>
    </xf>
    <xf numFmtId="0" fontId="8" fillId="0" borderId="0" xfId="0" applyFont="1" applyAlignment="1">
      <alignment horizontal="right" wrapText="1"/>
    </xf>
    <xf numFmtId="0" fontId="2" fillId="0" borderId="0" xfId="0" applyFont="1" applyAlignment="1">
      <alignment horizontal="justify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/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84"/>
  <sheetViews>
    <sheetView tabSelected="1" view="pageBreakPreview" zoomScale="80" zoomScaleNormal="75" zoomScaleSheetLayoutView="80" workbookViewId="0">
      <selection activeCell="E6" sqref="E6:H7"/>
    </sheetView>
  </sheetViews>
  <sheetFormatPr defaultRowHeight="14.4"/>
  <cols>
    <col min="1" max="1" width="62.109375" customWidth="1"/>
    <col min="2" max="2" width="23.33203125" customWidth="1"/>
    <col min="3" max="3" width="21.109375" customWidth="1"/>
    <col min="4" max="4" width="17" customWidth="1"/>
    <col min="5" max="5" width="16.33203125" customWidth="1"/>
    <col min="6" max="6" width="14.5546875" customWidth="1"/>
    <col min="7" max="7" width="12.6640625" customWidth="1"/>
    <col min="8" max="8" width="13.44140625" customWidth="1"/>
    <col min="9" max="9" width="15.5546875" customWidth="1"/>
    <col min="10" max="10" width="17.88671875" customWidth="1"/>
  </cols>
  <sheetData>
    <row r="1" spans="1:10" ht="93" customHeight="1">
      <c r="G1" s="12" t="s">
        <v>28</v>
      </c>
      <c r="H1" s="12"/>
      <c r="I1" s="12"/>
      <c r="J1" s="12"/>
    </row>
    <row r="2" spans="1:10" ht="21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1">
      <c r="A3" s="15" t="s">
        <v>1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1">
      <c r="A4" s="15" t="s">
        <v>10</v>
      </c>
      <c r="B4" s="16"/>
      <c r="C4" s="16"/>
      <c r="D4" s="16"/>
      <c r="E4" s="16"/>
      <c r="F4" s="16"/>
      <c r="G4" s="16"/>
      <c r="H4" s="16"/>
      <c r="I4" s="16"/>
      <c r="J4" s="16"/>
    </row>
    <row r="5" spans="1:10" ht="18">
      <c r="A5" s="1"/>
    </row>
    <row r="6" spans="1:10" ht="135.6" customHeight="1">
      <c r="A6" s="23" t="s">
        <v>2</v>
      </c>
      <c r="B6" s="23" t="s">
        <v>3</v>
      </c>
      <c r="C6" s="10" t="s">
        <v>18</v>
      </c>
      <c r="D6" s="3" t="s">
        <v>12</v>
      </c>
      <c r="E6" s="23" t="s">
        <v>5</v>
      </c>
      <c r="F6" s="23"/>
      <c r="G6" s="23"/>
      <c r="H6" s="23"/>
      <c r="I6" s="23" t="s">
        <v>6</v>
      </c>
      <c r="J6" s="23"/>
    </row>
    <row r="7" spans="1:10">
      <c r="A7" s="23"/>
      <c r="B7" s="23"/>
      <c r="C7" s="3" t="s">
        <v>4</v>
      </c>
      <c r="D7" s="3" t="s">
        <v>4</v>
      </c>
      <c r="E7" s="23"/>
      <c r="F7" s="23"/>
      <c r="G7" s="23"/>
      <c r="H7" s="23"/>
      <c r="I7" s="23" t="s">
        <v>4</v>
      </c>
      <c r="J7" s="23"/>
    </row>
    <row r="8" spans="1:10">
      <c r="A8" s="23"/>
      <c r="B8" s="23"/>
      <c r="C8" s="4"/>
      <c r="D8" s="4"/>
      <c r="E8" s="3" t="s">
        <v>7</v>
      </c>
      <c r="F8" s="3" t="s">
        <v>8</v>
      </c>
      <c r="G8" s="3" t="s">
        <v>9</v>
      </c>
      <c r="H8" s="3" t="s">
        <v>16</v>
      </c>
      <c r="I8" s="3" t="s">
        <v>13</v>
      </c>
      <c r="J8" s="3" t="s">
        <v>14</v>
      </c>
    </row>
    <row r="9" spans="1:10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</row>
    <row r="10" spans="1:10" ht="45" customHeight="1">
      <c r="A10" s="17" t="s">
        <v>19</v>
      </c>
      <c r="B10" s="18"/>
      <c r="C10" s="18"/>
      <c r="D10" s="7">
        <f t="shared" ref="D10:J10" si="0">SUM(D11:D11)</f>
        <v>800000</v>
      </c>
      <c r="E10" s="7">
        <f t="shared" si="0"/>
        <v>0</v>
      </c>
      <c r="F10" s="7">
        <f t="shared" si="0"/>
        <v>0</v>
      </c>
      <c r="G10" s="7">
        <f t="shared" si="0"/>
        <v>800000</v>
      </c>
      <c r="H10" s="7">
        <f t="shared" si="0"/>
        <v>0</v>
      </c>
      <c r="I10" s="7">
        <f t="shared" si="0"/>
        <v>800000</v>
      </c>
      <c r="J10" s="7">
        <f t="shared" si="0"/>
        <v>800000</v>
      </c>
    </row>
    <row r="11" spans="1:10" ht="111" customHeight="1">
      <c r="A11" s="2" t="s">
        <v>20</v>
      </c>
      <c r="B11" s="5" t="s">
        <v>11</v>
      </c>
      <c r="C11" s="6">
        <v>0</v>
      </c>
      <c r="D11" s="6">
        <f>SUM(E11:H11)</f>
        <v>800000</v>
      </c>
      <c r="E11" s="6">
        <v>0</v>
      </c>
      <c r="F11" s="6">
        <v>0</v>
      </c>
      <c r="G11" s="6">
        <v>800000</v>
      </c>
      <c r="H11" s="6">
        <v>0</v>
      </c>
      <c r="I11" s="6">
        <v>800000</v>
      </c>
      <c r="J11" s="6">
        <v>800000</v>
      </c>
    </row>
    <row r="12" spans="1:10" ht="31.2" customHeight="1">
      <c r="A12" s="17" t="s">
        <v>21</v>
      </c>
      <c r="B12" s="19"/>
      <c r="C12" s="19"/>
      <c r="D12" s="7">
        <f t="shared" ref="D12:D18" si="1">SUM(E12:H12)</f>
        <v>6840000</v>
      </c>
      <c r="E12" s="7">
        <f t="shared" ref="E12" si="2">SUM(E13:E14)</f>
        <v>0</v>
      </c>
      <c r="F12" s="7">
        <f t="shared" ref="F12" si="3">SUM(F13:F14)</f>
        <v>5700000</v>
      </c>
      <c r="G12" s="7">
        <f t="shared" ref="G12:H12" si="4">SUM(G13:G14)</f>
        <v>1140000</v>
      </c>
      <c r="H12" s="7">
        <f t="shared" si="4"/>
        <v>0</v>
      </c>
      <c r="I12" s="7">
        <f t="shared" ref="I12" si="5">SUM(I13:I14)</f>
        <v>816666.67</v>
      </c>
      <c r="J12" s="7">
        <f t="shared" ref="J12" si="6">SUM(J13:J14)</f>
        <v>0</v>
      </c>
    </row>
    <row r="13" spans="1:10" ht="54" customHeight="1">
      <c r="A13" s="2" t="s">
        <v>22</v>
      </c>
      <c r="B13" s="5">
        <v>2022</v>
      </c>
      <c r="C13" s="6">
        <v>0</v>
      </c>
      <c r="D13" s="6">
        <f t="shared" si="1"/>
        <v>490000</v>
      </c>
      <c r="E13" s="6">
        <v>0</v>
      </c>
      <c r="F13" s="6">
        <v>0</v>
      </c>
      <c r="G13" s="6">
        <v>490000</v>
      </c>
      <c r="H13" s="6">
        <v>0</v>
      </c>
      <c r="I13" s="6">
        <v>0</v>
      </c>
      <c r="J13" s="6">
        <v>0</v>
      </c>
    </row>
    <row r="14" spans="1:10" ht="54" customHeight="1">
      <c r="A14" s="2" t="s">
        <v>23</v>
      </c>
      <c r="B14" s="5">
        <v>2022</v>
      </c>
      <c r="C14" s="6">
        <v>0</v>
      </c>
      <c r="D14" s="6">
        <f t="shared" si="1"/>
        <v>6350000</v>
      </c>
      <c r="E14" s="6">
        <v>0</v>
      </c>
      <c r="F14" s="6">
        <v>5700000</v>
      </c>
      <c r="G14" s="6">
        <v>650000</v>
      </c>
      <c r="H14" s="6">
        <v>0</v>
      </c>
      <c r="I14" s="6">
        <v>816666.67</v>
      </c>
      <c r="J14" s="6">
        <v>0</v>
      </c>
    </row>
    <row r="15" spans="1:10" ht="31.2" customHeight="1">
      <c r="A15" s="20" t="s">
        <v>24</v>
      </c>
      <c r="B15" s="21"/>
      <c r="C15" s="22"/>
      <c r="D15" s="7">
        <f>SUM(D16)</f>
        <v>107328029.98999999</v>
      </c>
      <c r="E15" s="7">
        <f t="shared" ref="E15:J15" si="7">SUM(E16)</f>
        <v>101775300</v>
      </c>
      <c r="F15" s="7">
        <f t="shared" si="7"/>
        <v>2073871.99</v>
      </c>
      <c r="G15" s="7">
        <f t="shared" si="7"/>
        <v>678858</v>
      </c>
      <c r="H15" s="7">
        <f t="shared" si="7"/>
        <v>2800000</v>
      </c>
      <c r="I15" s="7">
        <f t="shared" si="7"/>
        <v>0</v>
      </c>
      <c r="J15" s="7">
        <f t="shared" si="7"/>
        <v>0</v>
      </c>
    </row>
    <row r="16" spans="1:10" ht="31.2" customHeight="1">
      <c r="A16" s="2" t="s">
        <v>25</v>
      </c>
      <c r="B16" s="5" t="s">
        <v>17</v>
      </c>
      <c r="C16" s="6">
        <v>135443454.30000001</v>
      </c>
      <c r="D16" s="6">
        <f t="shared" ref="D16" si="8">SUM(E16:H16)</f>
        <v>107328029.98999999</v>
      </c>
      <c r="E16" s="8">
        <v>101775300</v>
      </c>
      <c r="F16" s="8">
        <v>2073871.99</v>
      </c>
      <c r="G16" s="8">
        <f>625285.74+53572.26</f>
        <v>678858</v>
      </c>
      <c r="H16" s="8">
        <v>2800000</v>
      </c>
      <c r="I16" s="6">
        <v>0</v>
      </c>
      <c r="J16" s="6">
        <v>0</v>
      </c>
    </row>
    <row r="17" spans="1:10" ht="19.2" customHeight="1">
      <c r="A17" s="27" t="s">
        <v>26</v>
      </c>
      <c r="B17" s="28"/>
      <c r="C17" s="29"/>
      <c r="D17" s="7">
        <f>D18</f>
        <v>2262000</v>
      </c>
      <c r="E17" s="7">
        <f t="shared" ref="E17:J17" si="9">E18</f>
        <v>0</v>
      </c>
      <c r="F17" s="7">
        <f t="shared" si="9"/>
        <v>2262000</v>
      </c>
      <c r="G17" s="7">
        <f t="shared" si="9"/>
        <v>0</v>
      </c>
      <c r="H17" s="7">
        <f t="shared" si="9"/>
        <v>0</v>
      </c>
      <c r="I17" s="7">
        <f t="shared" si="9"/>
        <v>0</v>
      </c>
      <c r="J17" s="7">
        <f t="shared" si="9"/>
        <v>0</v>
      </c>
    </row>
    <row r="18" spans="1:10" ht="43.8" customHeight="1">
      <c r="A18" s="2" t="s">
        <v>27</v>
      </c>
      <c r="B18" s="5">
        <v>2022</v>
      </c>
      <c r="C18" s="6">
        <v>0</v>
      </c>
      <c r="D18" s="6">
        <f t="shared" si="1"/>
        <v>2262000</v>
      </c>
      <c r="E18" s="8">
        <v>0</v>
      </c>
      <c r="F18" s="8">
        <v>2262000</v>
      </c>
      <c r="G18" s="8">
        <v>0</v>
      </c>
      <c r="H18" s="8">
        <v>0</v>
      </c>
      <c r="I18" s="6">
        <v>0</v>
      </c>
      <c r="J18" s="6">
        <v>0</v>
      </c>
    </row>
    <row r="19" spans="1:10" ht="29.4" customHeight="1">
      <c r="A19" s="24" t="s">
        <v>15</v>
      </c>
      <c r="B19" s="25"/>
      <c r="C19" s="26"/>
      <c r="D19" s="11">
        <f>SUM(D10+D12+D15+D17)</f>
        <v>117230029.98999999</v>
      </c>
      <c r="E19" s="11">
        <f t="shared" ref="E19:J19" si="10">SUM(E10+E12+E15+E17)</f>
        <v>101775300</v>
      </c>
      <c r="F19" s="11">
        <f t="shared" si="10"/>
        <v>10035871.99</v>
      </c>
      <c r="G19" s="11">
        <f t="shared" si="10"/>
        <v>2618858</v>
      </c>
      <c r="H19" s="11">
        <f t="shared" si="10"/>
        <v>2800000</v>
      </c>
      <c r="I19" s="11">
        <f t="shared" si="10"/>
        <v>1616666.67</v>
      </c>
      <c r="J19" s="11">
        <f t="shared" si="10"/>
        <v>800000</v>
      </c>
    </row>
    <row r="20" spans="1:10">
      <c r="A20" s="13"/>
      <c r="B20" s="14"/>
      <c r="C20" s="14"/>
      <c r="D20" s="14"/>
      <c r="E20" s="14"/>
      <c r="F20" s="14"/>
      <c r="G20" s="14"/>
      <c r="H20" s="14"/>
      <c r="I20" s="14"/>
      <c r="J20" s="14"/>
    </row>
    <row r="184" spans="16:16">
      <c r="P184" s="9"/>
    </row>
  </sheetData>
  <mergeCells count="15">
    <mergeCell ref="G1:J1"/>
    <mergeCell ref="A20:J20"/>
    <mergeCell ref="A4:J4"/>
    <mergeCell ref="A10:C10"/>
    <mergeCell ref="A12:C12"/>
    <mergeCell ref="A15:C15"/>
    <mergeCell ref="A2:J2"/>
    <mergeCell ref="A3:J3"/>
    <mergeCell ref="A6:A8"/>
    <mergeCell ref="B6:B8"/>
    <mergeCell ref="E6:H7"/>
    <mergeCell ref="I6:J6"/>
    <mergeCell ref="I7:J7"/>
    <mergeCell ref="A19:C19"/>
    <mergeCell ref="A17:C17"/>
  </mergeCells>
  <hyperlinks>
    <hyperlink ref="C6" location="P183" display="P183"/>
  </hyperlink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2022-04-21T05:40:07Z</cp:lastPrinted>
  <dcterms:created xsi:type="dcterms:W3CDTF">2021-11-08T11:59:15Z</dcterms:created>
  <dcterms:modified xsi:type="dcterms:W3CDTF">2022-04-21T05:40:10Z</dcterms:modified>
</cp:coreProperties>
</file>