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8610" windowHeight="6225"/>
  </bookViews>
  <sheets>
    <sheet name="Page1" sheetId="1" r:id="rId1"/>
  </sheets>
  <calcPr calcId="144525"/>
</workbook>
</file>

<file path=xl/calcChain.xml><?xml version="1.0" encoding="utf-8"?>
<calcChain xmlns="http://schemas.openxmlformats.org/spreadsheetml/2006/main">
  <c r="K32" i="1" l="1"/>
  <c r="K31" i="1"/>
  <c r="K25" i="1"/>
  <c r="K21" i="1"/>
  <c r="K15" i="1"/>
  <c r="P32" i="1"/>
  <c r="L32" i="1"/>
  <c r="L31" i="1"/>
  <c r="P31" i="1"/>
  <c r="P29" i="1"/>
  <c r="P27" i="1"/>
  <c r="P25" i="1"/>
  <c r="P23" i="1"/>
  <c r="P21" i="1"/>
  <c r="P19" i="1"/>
  <c r="P17" i="1"/>
  <c r="L25" i="1"/>
  <c r="L21" i="1"/>
  <c r="L29" i="1"/>
  <c r="L27" i="1"/>
  <c r="L23" i="1"/>
  <c r="L19" i="1"/>
  <c r="L17" i="1"/>
  <c r="P15" i="1"/>
  <c r="L15" i="1"/>
  <c r="P13" i="1"/>
  <c r="L13" i="1"/>
  <c r="P12" i="1"/>
  <c r="L12" i="1"/>
  <c r="J32" i="1"/>
  <c r="I32" i="1"/>
  <c r="H32" i="1"/>
  <c r="J31" i="1"/>
  <c r="I31" i="1"/>
  <c r="H31" i="1"/>
  <c r="J25" i="1"/>
  <c r="I25" i="1"/>
  <c r="H25" i="1"/>
  <c r="J21" i="1"/>
  <c r="I21" i="1"/>
  <c r="H21" i="1"/>
  <c r="J15" i="1"/>
  <c r="I15" i="1"/>
  <c r="H15" i="1"/>
</calcChain>
</file>

<file path=xl/sharedStrings.xml><?xml version="1.0" encoding="utf-8"?>
<sst xmlns="http://schemas.openxmlformats.org/spreadsheetml/2006/main" count="117" uniqueCount="58">
  <si>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</si>
  <si>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</si>
  <si>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</si>
  <si>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</si>
  <si>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</si>
  <si>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</si>
  <si>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</si>
  <si>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</si>
  <si>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</si>
  <si>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</si>
  <si>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</si>
  <si>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Количество видов работ (услуг) по капитальному ремонту многоквартирных домов, указанных в графе 18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</si>
  <si>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</si>
  <si>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</si>
  <si>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</si>
  <si>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</si>
  <si>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</si>
  <si>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</si>
  <si>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</si>
  <si>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</si>
  <si>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</si>
  <si>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</si>
  <si>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</si>
  <si>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</si>
  <si>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</si>
  <si>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</si>
  <si>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</si>
  <si>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шт.</t>
  </si>
  <si>
    <t>руб./кв. м</t>
  </si>
  <si>
    <t>Красноборский муниципальный район Архангельской области</t>
  </si>
  <si>
    <t>Ремонт крыши</t>
  </si>
  <si>
    <t>Ремонт крыши - СТРОИТЕЛЬНЫЙ КОНТРОЛЬ</t>
  </si>
  <si>
    <t>Ремонт крыши</t>
  </si>
  <si>
    <t>Ремонт крыши - СТРОИТЕЛЬНЫЙ КОНТРОЛЬ</t>
  </si>
  <si>
    <t>Ремонт крыши</t>
  </si>
  <si>
    <t>Ремонт крыши - СТРОИТЕЛЬНЫЙ КОНТРОЛЬ</t>
  </si>
  <si>
    <t>Резервный список</t>
  </si>
  <si>
    <t>Ремонт крыши</t>
  </si>
  <si>
    <t>Ремонт крыши - СТРОИТЕЛЬНЫЙ КОНТРОЛЬ</t>
  </si>
  <si>
    <t>*</t>
  </si>
  <si>
    <t>2023 год</t>
  </si>
  <si>
    <t>р-н. Красноборский, с. Красноборск, ул. Красная, д. 35</t>
  </si>
  <si>
    <t>р-н. Красноборский, д. Городищенская, д. 18</t>
  </si>
  <si>
    <t>Итого по 2023 году - 2 многоквартирных дома</t>
  </si>
  <si>
    <t>2024 год</t>
  </si>
  <si>
    <t>р-н. Красноборский, с. Красноборск, ул. Красная, д. 39</t>
  </si>
  <si>
    <t>р-н. Красноборский, с. Красноборск, ул. Комсомольская, д. 8</t>
  </si>
  <si>
    <t>2025 год</t>
  </si>
  <si>
    <t>Итого по 2024 году - 2 многоквартирных дома</t>
  </si>
  <si>
    <t>Итого по 2025 году - 2 многоквартирных дома</t>
  </si>
  <si>
    <t>р-н. Красноборский, с. Красноборск, ул. Красная, д. 37</t>
  </si>
  <si>
    <t>Кирпичные</t>
  </si>
  <si>
    <t>Итого по резервному списоку - 2 многоквартирный дом</t>
  </si>
  <si>
    <t>р-н. Красноборский, с. Красноборск, ул. Загородная, д. 2</t>
  </si>
  <si>
    <t>Итого по отчёту - 7 многоквартирных домов</t>
  </si>
  <si>
    <t xml:space="preserve">Ремонт внутридомовых инженерных систем водоотведения и холодного водоснабжения
</t>
  </si>
  <si>
    <t xml:space="preserve">Утверждён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МО "Красноборский муниципальный район"
от 19.04.2022 № 282
</t>
  </si>
  <si>
    <t>р-н. Красноборский, д. Фроловская, пер. Березовый,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</si>
</sst>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;\-#,##0.00"/>
    <numFmt numFmtId="166" formatCode="dd\.mm\.yyyy;@"/>
    <numFmt numFmtId="167" formatCode="#,##0.00_ ;\-#,##0.00\ "/>
  </numFmts>
  <fonts count="8" x14ac:knownFonts="1">
    <font>
      <sz val="8"/>
      <color rgb="FF000000"/>
      <name val="Tahoma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/>
    <xf numFmtId="0" fontId="1" fillId="0" borderId="17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39" fontId="1" fillId="0" borderId="6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39" fontId="1" fillId="0" borderId="6" xfId="0" applyNumberFormat="1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166" fontId="1" fillId="0" borderId="16" xfId="0" applyNumberFormat="1" applyFont="1" applyFill="1" applyBorder="1" applyAlignment="1">
      <alignment horizontal="center" vertical="center" wrapText="1"/>
    </xf>
    <xf numFmtId="39" fontId="5" fillId="2" borderId="16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top" wrapText="1"/>
    </xf>
    <xf numFmtId="165" fontId="3" fillId="0" borderId="11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39" fontId="3" fillId="0" borderId="6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left" vertical="top" wrapText="1"/>
    </xf>
    <xf numFmtId="0" fontId="3" fillId="0" borderId="13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165" fontId="3" fillId="2" borderId="12" xfId="0" applyNumberFormat="1" applyFont="1" applyFill="1" applyBorder="1" applyAlignment="1">
      <alignment horizontal="center" vertical="top" wrapText="1"/>
    </xf>
    <xf numFmtId="165" fontId="3" fillId="2" borderId="11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vertical="top" wrapText="1"/>
    </xf>
    <xf numFmtId="0" fontId="3" fillId="2" borderId="13" xfId="0" applyNumberFormat="1" applyFont="1" applyFill="1" applyBorder="1" applyAlignment="1">
      <alignment horizontal="center" vertical="top" wrapText="1"/>
    </xf>
    <xf numFmtId="167" fontId="3" fillId="0" borderId="13" xfId="0" applyNumberFormat="1" applyFont="1" applyFill="1" applyBorder="1" applyAlignment="1">
      <alignment horizontal="center" vertical="top" wrapText="1"/>
    </xf>
    <xf numFmtId="164" fontId="3" fillId="0" borderId="1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top" wrapText="1"/>
    </xf>
    <xf numFmtId="39" fontId="3" fillId="2" borderId="14" xfId="0" applyNumberFormat="1" applyFont="1" applyFill="1" applyBorder="1" applyAlignment="1">
      <alignment horizontal="center" vertical="top" wrapText="1"/>
    </xf>
    <xf numFmtId="39" fontId="3" fillId="0" borderId="14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39" fontId="1" fillId="2" borderId="6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6" fontId="1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39" fontId="1" fillId="0" borderId="6" xfId="0" applyNumberFormat="1" applyFont="1" applyFill="1" applyBorder="1" applyAlignment="1">
      <alignment horizontal="center" vertical="top" wrapText="1"/>
    </xf>
    <xf numFmtId="166" fontId="1" fillId="0" borderId="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1" fontId="1" fillId="0" borderId="17" xfId="0" applyNumberFormat="1" applyFont="1" applyFill="1" applyBorder="1" applyAlignment="1">
      <alignment horizontal="center" vertical="top" wrapText="1"/>
    </xf>
    <xf numFmtId="164" fontId="1" fillId="0" borderId="17" xfId="0" applyNumberFormat="1" applyFont="1" applyFill="1" applyBorder="1" applyAlignment="1">
      <alignment horizontal="center" vertical="top" wrapText="1"/>
    </xf>
    <xf numFmtId="39" fontId="1" fillId="0" borderId="1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tabSelected="1" topLeftCell="E1" workbookViewId="0">
      <selection activeCell="S1" sqref="S1:V4"/>
    </sheetView>
  </sheetViews>
  <sheetFormatPr defaultRowHeight="11.25" x14ac:dyDescent="0.2"/>
  <cols>
    <col min="1" max="1" width="8.83203125" style="1" customWidth="1"/>
    <col min="2" max="2" width="38.5" style="1" customWidth="1"/>
    <col min="3" max="4" width="13.83203125" style="1" customWidth="1"/>
    <col min="5" max="5" width="25.1640625" style="1" customWidth="1"/>
    <col min="6" max="9" width="12" style="1" customWidth="1"/>
    <col min="10" max="11" width="15.6640625" style="1" customWidth="1"/>
    <col min="12" max="17" width="14.5" style="1" customWidth="1"/>
    <col min="18" max="18" width="43.5" style="1" customWidth="1"/>
    <col min="19" max="22" width="17.6640625" style="1" customWidth="1"/>
    <col min="23" max="16384" width="9.33203125" style="1"/>
  </cols>
  <sheetData>
    <row r="1" spans="1:22" x14ac:dyDescent="0.2">
      <c r="S1" s="31" t="s">
        <v>56</v>
      </c>
      <c r="T1" s="32"/>
      <c r="U1" s="32"/>
      <c r="V1" s="32"/>
    </row>
    <row r="2" spans="1:22" x14ac:dyDescent="0.2">
      <c r="S2" s="32"/>
      <c r="T2" s="32"/>
      <c r="U2" s="32"/>
      <c r="V2" s="32"/>
    </row>
    <row r="3" spans="1:22" x14ac:dyDescent="0.2">
      <c r="S3" s="32"/>
      <c r="T3" s="32"/>
      <c r="U3" s="32"/>
      <c r="V3" s="32"/>
    </row>
    <row r="4" spans="1:22" ht="25.5" customHeight="1" x14ac:dyDescent="0.2">
      <c r="S4" s="32"/>
      <c r="T4" s="32"/>
      <c r="U4" s="32"/>
      <c r="V4" s="32"/>
    </row>
    <row r="6" spans="1:22" ht="14.1" customHeight="1" x14ac:dyDescent="0.2">
      <c r="A6" s="51" t="s">
        <v>0</v>
      </c>
      <c r="B6" s="51" t="s">
        <v>1</v>
      </c>
      <c r="C6" s="51" t="s">
        <v>2</v>
      </c>
      <c r="D6" s="51"/>
      <c r="E6" s="51" t="s">
        <v>3</v>
      </c>
      <c r="F6" s="51" t="s">
        <v>4</v>
      </c>
      <c r="G6" s="51" t="s">
        <v>5</v>
      </c>
      <c r="H6" s="51" t="s">
        <v>6</v>
      </c>
      <c r="I6" s="51" t="s">
        <v>7</v>
      </c>
      <c r="J6" s="51"/>
      <c r="K6" s="51" t="s">
        <v>8</v>
      </c>
      <c r="L6" s="51" t="s">
        <v>9</v>
      </c>
      <c r="M6" s="51"/>
      <c r="N6" s="51"/>
      <c r="O6" s="51"/>
      <c r="P6" s="51"/>
      <c r="Q6" s="51"/>
      <c r="R6" s="51" t="s">
        <v>10</v>
      </c>
      <c r="S6" s="51" t="s">
        <v>11</v>
      </c>
      <c r="T6" s="51" t="s">
        <v>12</v>
      </c>
      <c r="U6" s="51" t="s">
        <v>13</v>
      </c>
      <c r="V6" s="51" t="s">
        <v>14</v>
      </c>
    </row>
    <row r="7" spans="1:22" ht="88.5" customHeight="1" x14ac:dyDescent="0.2">
      <c r="A7" s="51"/>
      <c r="B7" s="51"/>
      <c r="C7" s="51" t="s">
        <v>15</v>
      </c>
      <c r="D7" s="51" t="s">
        <v>16</v>
      </c>
      <c r="E7" s="51"/>
      <c r="F7" s="51"/>
      <c r="G7" s="51"/>
      <c r="H7" s="51"/>
      <c r="I7" s="2" t="s">
        <v>17</v>
      </c>
      <c r="J7" s="2" t="s">
        <v>18</v>
      </c>
      <c r="K7" s="51"/>
      <c r="L7" s="2" t="s">
        <v>17</v>
      </c>
      <c r="M7" s="2" t="s">
        <v>19</v>
      </c>
      <c r="N7" s="2" t="s">
        <v>20</v>
      </c>
      <c r="O7" s="2" t="s">
        <v>21</v>
      </c>
      <c r="P7" s="2" t="s">
        <v>22</v>
      </c>
      <c r="Q7" s="2" t="s">
        <v>23</v>
      </c>
      <c r="R7" s="51"/>
      <c r="S7" s="51"/>
      <c r="T7" s="51"/>
      <c r="U7" s="51"/>
      <c r="V7" s="51"/>
    </row>
    <row r="8" spans="1:22" ht="14.1" customHeight="1" x14ac:dyDescent="0.2">
      <c r="A8" s="51"/>
      <c r="B8" s="51"/>
      <c r="C8" s="51"/>
      <c r="D8" s="51"/>
      <c r="E8" s="51"/>
      <c r="F8" s="51"/>
      <c r="G8" s="51"/>
      <c r="H8" s="2" t="s">
        <v>24</v>
      </c>
      <c r="I8" s="2" t="s">
        <v>24</v>
      </c>
      <c r="J8" s="2" t="s">
        <v>24</v>
      </c>
      <c r="K8" s="2" t="s">
        <v>25</v>
      </c>
      <c r="L8" s="2" t="s">
        <v>26</v>
      </c>
      <c r="M8" s="2" t="s">
        <v>26</v>
      </c>
      <c r="N8" s="2" t="s">
        <v>26</v>
      </c>
      <c r="O8" s="2" t="s">
        <v>26</v>
      </c>
      <c r="P8" s="2" t="s">
        <v>26</v>
      </c>
      <c r="Q8" s="2" t="s">
        <v>26</v>
      </c>
      <c r="R8" s="51"/>
      <c r="S8" s="2" t="s">
        <v>27</v>
      </c>
      <c r="T8" s="2" t="s">
        <v>28</v>
      </c>
      <c r="U8" s="2" t="s">
        <v>28</v>
      </c>
      <c r="V8" s="51"/>
    </row>
    <row r="9" spans="1:22" ht="14.1" customHeight="1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</row>
    <row r="10" spans="1:22" ht="14.1" customHeight="1" x14ac:dyDescent="0.2">
      <c r="A10" s="36" t="s">
        <v>29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ht="14.1" customHeight="1" x14ac:dyDescent="0.2">
      <c r="A11" s="56" t="s">
        <v>40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8"/>
    </row>
    <row r="12" spans="1:22" ht="24.6" customHeight="1" x14ac:dyDescent="0.2">
      <c r="A12" s="3">
        <v>1</v>
      </c>
      <c r="B12" s="4" t="s">
        <v>41</v>
      </c>
      <c r="C12" s="5">
        <v>1985</v>
      </c>
      <c r="D12" s="5"/>
      <c r="E12" s="4" t="s">
        <v>51</v>
      </c>
      <c r="F12" s="6">
        <v>2</v>
      </c>
      <c r="G12" s="6">
        <v>1</v>
      </c>
      <c r="H12" s="7">
        <v>514.20000000000005</v>
      </c>
      <c r="I12" s="7">
        <v>514.20000000000005</v>
      </c>
      <c r="J12" s="7">
        <v>387.5</v>
      </c>
      <c r="K12" s="6">
        <v>18</v>
      </c>
      <c r="L12" s="7">
        <f>I12*U12</f>
        <v>1924136.4000000001</v>
      </c>
      <c r="M12" s="7">
        <v>0</v>
      </c>
      <c r="N12" s="7">
        <v>0</v>
      </c>
      <c r="O12" s="7">
        <v>0</v>
      </c>
      <c r="P12" s="7">
        <f>I12*U12</f>
        <v>1924136.4000000001</v>
      </c>
      <c r="Q12" s="7">
        <v>0</v>
      </c>
      <c r="R12" s="8" t="s">
        <v>55</v>
      </c>
      <c r="S12" s="9">
        <v>2</v>
      </c>
      <c r="T12" s="10">
        <v>3742</v>
      </c>
      <c r="U12" s="10">
        <v>3742</v>
      </c>
      <c r="V12" s="11">
        <v>45291</v>
      </c>
    </row>
    <row r="13" spans="1:22" ht="19.5" customHeight="1" x14ac:dyDescent="0.2">
      <c r="A13" s="59">
        <v>2</v>
      </c>
      <c r="B13" s="51" t="s">
        <v>42</v>
      </c>
      <c r="C13" s="60">
        <v>1981</v>
      </c>
      <c r="D13" s="60"/>
      <c r="E13" s="51" t="s">
        <v>51</v>
      </c>
      <c r="F13" s="61">
        <v>2</v>
      </c>
      <c r="G13" s="61">
        <v>2</v>
      </c>
      <c r="H13" s="62">
        <v>768.3</v>
      </c>
      <c r="I13" s="62">
        <v>768.3</v>
      </c>
      <c r="J13" s="62">
        <v>0</v>
      </c>
      <c r="K13" s="61">
        <v>33</v>
      </c>
      <c r="L13" s="61">
        <f>I13*T13</f>
        <v>4460450.1629999997</v>
      </c>
      <c r="M13" s="13">
        <v>0</v>
      </c>
      <c r="N13" s="13">
        <v>0</v>
      </c>
      <c r="O13" s="13">
        <v>0</v>
      </c>
      <c r="P13" s="61">
        <f>I13*T13</f>
        <v>4460450.1629999997</v>
      </c>
      <c r="Q13" s="13">
        <v>0</v>
      </c>
      <c r="R13" s="12" t="s">
        <v>30</v>
      </c>
      <c r="S13" s="44">
        <v>1</v>
      </c>
      <c r="T13" s="44">
        <v>5805.61</v>
      </c>
      <c r="U13" s="44">
        <v>5805.61</v>
      </c>
      <c r="V13" s="11">
        <v>45291</v>
      </c>
    </row>
    <row r="14" spans="1:22" ht="16.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13">
        <v>0</v>
      </c>
      <c r="N14" s="13">
        <v>0</v>
      </c>
      <c r="O14" s="13">
        <v>0</v>
      </c>
      <c r="P14" s="52"/>
      <c r="Q14" s="13">
        <v>0</v>
      </c>
      <c r="R14" s="8" t="s">
        <v>31</v>
      </c>
      <c r="S14" s="45"/>
      <c r="T14" s="45"/>
      <c r="U14" s="45"/>
      <c r="V14" s="16"/>
    </row>
    <row r="15" spans="1:22" s="24" customFormat="1" ht="14.1" customHeight="1" x14ac:dyDescent="0.15">
      <c r="A15" s="35" t="s">
        <v>43</v>
      </c>
      <c r="B15" s="35"/>
      <c r="C15" s="17" t="s">
        <v>39</v>
      </c>
      <c r="D15" s="17" t="s">
        <v>39</v>
      </c>
      <c r="E15" s="17" t="s">
        <v>39</v>
      </c>
      <c r="F15" s="17" t="s">
        <v>39</v>
      </c>
      <c r="G15" s="17" t="s">
        <v>39</v>
      </c>
      <c r="H15" s="18">
        <f>SUM(H12:H13)</f>
        <v>1282.5</v>
      </c>
      <c r="I15" s="19">
        <f>SUM(I12:I13)</f>
        <v>1282.5</v>
      </c>
      <c r="J15" s="19">
        <f>SUM(J12:J13)</f>
        <v>387.5</v>
      </c>
      <c r="K15" s="20">
        <f>SUM(K12:K14)</f>
        <v>51</v>
      </c>
      <c r="L15" s="19">
        <f>SUM(L12:L14)</f>
        <v>6384586.5630000001</v>
      </c>
      <c r="M15" s="21">
        <v>0</v>
      </c>
      <c r="N15" s="21">
        <v>0</v>
      </c>
      <c r="O15" s="21">
        <v>0</v>
      </c>
      <c r="P15" s="19">
        <f>SUM(P12:P14)</f>
        <v>6384586.5630000001</v>
      </c>
      <c r="Q15" s="21">
        <v>0</v>
      </c>
      <c r="R15" s="22"/>
      <c r="S15" s="23">
        <v>3</v>
      </c>
      <c r="T15" s="17" t="s">
        <v>39</v>
      </c>
      <c r="U15" s="17" t="s">
        <v>39</v>
      </c>
      <c r="V15" s="17" t="s">
        <v>39</v>
      </c>
    </row>
    <row r="16" spans="1:22" ht="14.1" customHeight="1" x14ac:dyDescent="0.2">
      <c r="A16" s="47" t="s">
        <v>44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</row>
    <row r="17" spans="1:22" ht="13.35" customHeight="1" x14ac:dyDescent="0.2">
      <c r="A17" s="48">
        <v>1</v>
      </c>
      <c r="B17" s="49" t="s">
        <v>45</v>
      </c>
      <c r="C17" s="50">
        <v>1984</v>
      </c>
      <c r="D17" s="50"/>
      <c r="E17" s="51" t="s">
        <v>51</v>
      </c>
      <c r="F17" s="53">
        <v>2</v>
      </c>
      <c r="G17" s="53">
        <v>2</v>
      </c>
      <c r="H17" s="54">
        <v>760.3</v>
      </c>
      <c r="I17" s="54">
        <v>760.3</v>
      </c>
      <c r="J17" s="54">
        <v>605.6</v>
      </c>
      <c r="K17" s="53">
        <v>36</v>
      </c>
      <c r="L17" s="54">
        <f>T17*I17</f>
        <v>4414005.2829999998</v>
      </c>
      <c r="M17" s="13">
        <v>0</v>
      </c>
      <c r="N17" s="13">
        <v>0</v>
      </c>
      <c r="O17" s="13">
        <v>0</v>
      </c>
      <c r="P17" s="54">
        <f>I17*T17</f>
        <v>4414005.2829999998</v>
      </c>
      <c r="Q17" s="13">
        <v>0</v>
      </c>
      <c r="R17" s="12" t="s">
        <v>32</v>
      </c>
      <c r="S17" s="44">
        <v>1</v>
      </c>
      <c r="T17" s="44">
        <v>5805.61</v>
      </c>
      <c r="U17" s="44">
        <v>5805.61</v>
      </c>
      <c r="V17" s="55">
        <v>45657</v>
      </c>
    </row>
    <row r="18" spans="1:22" ht="24.6" customHeight="1" x14ac:dyDescent="0.2">
      <c r="A18" s="49"/>
      <c r="B18" s="49"/>
      <c r="C18" s="50"/>
      <c r="D18" s="50"/>
      <c r="E18" s="52"/>
      <c r="F18" s="53"/>
      <c r="G18" s="53"/>
      <c r="H18" s="54"/>
      <c r="I18" s="54"/>
      <c r="J18" s="54"/>
      <c r="K18" s="53"/>
      <c r="L18" s="54"/>
      <c r="M18" s="13">
        <v>0</v>
      </c>
      <c r="N18" s="13">
        <v>0</v>
      </c>
      <c r="O18" s="13">
        <v>0</v>
      </c>
      <c r="P18" s="54"/>
      <c r="Q18" s="13">
        <v>0</v>
      </c>
      <c r="R18" s="8" t="s">
        <v>33</v>
      </c>
      <c r="S18" s="45"/>
      <c r="T18" s="45"/>
      <c r="U18" s="45"/>
      <c r="V18" s="55"/>
    </row>
    <row r="19" spans="1:22" ht="13.35" customHeight="1" x14ac:dyDescent="0.2">
      <c r="A19" s="48">
        <v>2</v>
      </c>
      <c r="B19" s="49" t="s">
        <v>46</v>
      </c>
      <c r="C19" s="50">
        <v>1976</v>
      </c>
      <c r="D19" s="50"/>
      <c r="E19" s="51" t="s">
        <v>51</v>
      </c>
      <c r="F19" s="53">
        <v>2</v>
      </c>
      <c r="G19" s="53">
        <v>2</v>
      </c>
      <c r="H19" s="54">
        <v>512.70000000000005</v>
      </c>
      <c r="I19" s="54">
        <v>512.70000000000005</v>
      </c>
      <c r="J19" s="54">
        <v>438.4</v>
      </c>
      <c r="K19" s="53">
        <v>23</v>
      </c>
      <c r="L19" s="54">
        <f>T19*I19</f>
        <v>2976536.247</v>
      </c>
      <c r="M19" s="13">
        <v>0</v>
      </c>
      <c r="N19" s="13">
        <v>0</v>
      </c>
      <c r="O19" s="13">
        <v>0</v>
      </c>
      <c r="P19" s="54">
        <f>I19*T19</f>
        <v>2976536.247</v>
      </c>
      <c r="Q19" s="13">
        <v>0</v>
      </c>
      <c r="R19" s="12" t="s">
        <v>32</v>
      </c>
      <c r="S19" s="44">
        <v>1</v>
      </c>
      <c r="T19" s="44">
        <v>5805.61</v>
      </c>
      <c r="U19" s="44">
        <v>5805.61</v>
      </c>
      <c r="V19" s="55">
        <v>45657</v>
      </c>
    </row>
    <row r="20" spans="1:22" ht="24.6" customHeight="1" x14ac:dyDescent="0.2">
      <c r="A20" s="49"/>
      <c r="B20" s="49"/>
      <c r="C20" s="50"/>
      <c r="D20" s="50"/>
      <c r="E20" s="52"/>
      <c r="F20" s="53"/>
      <c r="G20" s="53"/>
      <c r="H20" s="54"/>
      <c r="I20" s="54"/>
      <c r="J20" s="54"/>
      <c r="K20" s="53"/>
      <c r="L20" s="54"/>
      <c r="M20" s="13">
        <v>0</v>
      </c>
      <c r="N20" s="13">
        <v>0</v>
      </c>
      <c r="O20" s="13">
        <v>0</v>
      </c>
      <c r="P20" s="54"/>
      <c r="Q20" s="13">
        <v>0</v>
      </c>
      <c r="R20" s="8" t="s">
        <v>33</v>
      </c>
      <c r="S20" s="45"/>
      <c r="T20" s="45"/>
      <c r="U20" s="45"/>
      <c r="V20" s="55"/>
    </row>
    <row r="21" spans="1:22" s="24" customFormat="1" ht="14.1" customHeight="1" x14ac:dyDescent="0.15">
      <c r="A21" s="35" t="s">
        <v>48</v>
      </c>
      <c r="B21" s="35"/>
      <c r="C21" s="17" t="s">
        <v>39</v>
      </c>
      <c r="D21" s="17" t="s">
        <v>39</v>
      </c>
      <c r="E21" s="17" t="s">
        <v>39</v>
      </c>
      <c r="F21" s="17" t="s">
        <v>39</v>
      </c>
      <c r="G21" s="17" t="s">
        <v>39</v>
      </c>
      <c r="H21" s="18">
        <f>SUM(H17:H20)</f>
        <v>1273</v>
      </c>
      <c r="I21" s="19">
        <f>SUM(I17:I20)</f>
        <v>1273</v>
      </c>
      <c r="J21" s="19">
        <f>SUM(J17:J20)</f>
        <v>1044</v>
      </c>
      <c r="K21" s="20">
        <f>SUM(K17:K20)</f>
        <v>59</v>
      </c>
      <c r="L21" s="19">
        <f>SUM(L17:L20)</f>
        <v>7390541.5299999993</v>
      </c>
      <c r="M21" s="21">
        <v>0</v>
      </c>
      <c r="N21" s="21">
        <v>0</v>
      </c>
      <c r="O21" s="21">
        <v>0</v>
      </c>
      <c r="P21" s="19">
        <f>SUM(P17:P20)</f>
        <v>7390541.5299999993</v>
      </c>
      <c r="Q21" s="21">
        <v>0</v>
      </c>
      <c r="R21" s="17" t="s">
        <v>39</v>
      </c>
      <c r="S21" s="23">
        <v>1</v>
      </c>
      <c r="T21" s="17" t="s">
        <v>39</v>
      </c>
      <c r="U21" s="17" t="s">
        <v>39</v>
      </c>
      <c r="V21" s="17" t="s">
        <v>39</v>
      </c>
    </row>
    <row r="22" spans="1:22" ht="14.1" customHeight="1" x14ac:dyDescent="0.2">
      <c r="A22" s="47" t="s">
        <v>47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</row>
    <row r="23" spans="1:22" ht="13.35" customHeight="1" x14ac:dyDescent="0.2">
      <c r="A23" s="37">
        <v>1</v>
      </c>
      <c r="B23" s="38" t="s">
        <v>53</v>
      </c>
      <c r="C23" s="39">
        <v>1989</v>
      </c>
      <c r="D23" s="39"/>
      <c r="E23" s="38" t="s">
        <v>51</v>
      </c>
      <c r="F23" s="40">
        <v>2</v>
      </c>
      <c r="G23" s="40">
        <v>2</v>
      </c>
      <c r="H23" s="41">
        <v>729.4</v>
      </c>
      <c r="I23" s="41">
        <v>729.4</v>
      </c>
      <c r="J23" s="41">
        <v>0</v>
      </c>
      <c r="K23" s="40">
        <v>21</v>
      </c>
      <c r="L23" s="41">
        <f>T23*I23</f>
        <v>4234611.9339999994</v>
      </c>
      <c r="M23" s="13">
        <v>0</v>
      </c>
      <c r="N23" s="13">
        <v>0</v>
      </c>
      <c r="O23" s="13">
        <v>0</v>
      </c>
      <c r="P23" s="41">
        <f>I23*T23</f>
        <v>4234611.9339999994</v>
      </c>
      <c r="Q23" s="13">
        <v>0</v>
      </c>
      <c r="R23" s="14" t="s">
        <v>34</v>
      </c>
      <c r="S23" s="42">
        <v>1</v>
      </c>
      <c r="T23" s="44">
        <v>5805.61</v>
      </c>
      <c r="U23" s="44">
        <v>5805.61</v>
      </c>
      <c r="V23" s="46">
        <v>46022</v>
      </c>
    </row>
    <row r="24" spans="1:22" ht="33" customHeight="1" x14ac:dyDescent="0.2">
      <c r="A24" s="38"/>
      <c r="B24" s="38"/>
      <c r="C24" s="39"/>
      <c r="D24" s="39"/>
      <c r="E24" s="38"/>
      <c r="F24" s="40"/>
      <c r="G24" s="40"/>
      <c r="H24" s="41"/>
      <c r="I24" s="41"/>
      <c r="J24" s="41"/>
      <c r="K24" s="40"/>
      <c r="L24" s="41"/>
      <c r="M24" s="13">
        <v>0</v>
      </c>
      <c r="N24" s="13">
        <v>0</v>
      </c>
      <c r="O24" s="13">
        <v>0</v>
      </c>
      <c r="P24" s="41"/>
      <c r="Q24" s="13">
        <v>0</v>
      </c>
      <c r="R24" s="15" t="s">
        <v>35</v>
      </c>
      <c r="S24" s="43"/>
      <c r="T24" s="45"/>
      <c r="U24" s="45"/>
      <c r="V24" s="46"/>
    </row>
    <row r="25" spans="1:22" s="24" customFormat="1" ht="14.1" customHeight="1" x14ac:dyDescent="0.15">
      <c r="A25" s="34" t="s">
        <v>49</v>
      </c>
      <c r="B25" s="34"/>
      <c r="C25" s="17" t="s">
        <v>39</v>
      </c>
      <c r="D25" s="17" t="s">
        <v>39</v>
      </c>
      <c r="E25" s="17" t="s">
        <v>39</v>
      </c>
      <c r="F25" s="17" t="s">
        <v>39</v>
      </c>
      <c r="G25" s="17" t="s">
        <v>39</v>
      </c>
      <c r="H25" s="25">
        <f>SUM(H23)</f>
        <v>729.4</v>
      </c>
      <c r="I25" s="26">
        <f>SUM(I23)</f>
        <v>729.4</v>
      </c>
      <c r="J25" s="26">
        <f>SUM(J23)</f>
        <v>0</v>
      </c>
      <c r="K25" s="27">
        <f>SUM(K23)</f>
        <v>21</v>
      </c>
      <c r="L25" s="26">
        <f>SUM(L23)</f>
        <v>4234611.9339999994</v>
      </c>
      <c r="M25" s="21">
        <v>0</v>
      </c>
      <c r="N25" s="21">
        <v>0</v>
      </c>
      <c r="O25" s="21">
        <v>0</v>
      </c>
      <c r="P25" s="26">
        <f>SUM(P23)</f>
        <v>4234611.9339999994</v>
      </c>
      <c r="Q25" s="21">
        <v>0</v>
      </c>
      <c r="R25" s="17" t="s">
        <v>39</v>
      </c>
      <c r="S25" s="28">
        <v>1</v>
      </c>
      <c r="T25" s="17"/>
      <c r="U25" s="17"/>
      <c r="V25" s="17"/>
    </row>
    <row r="26" spans="1:22" ht="14.1" customHeight="1" x14ac:dyDescent="0.2">
      <c r="A26" s="33" t="s">
        <v>36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</row>
    <row r="27" spans="1:22" ht="13.35" customHeight="1" x14ac:dyDescent="0.2">
      <c r="A27" s="37">
        <v>1</v>
      </c>
      <c r="B27" s="38" t="s">
        <v>50</v>
      </c>
      <c r="C27" s="39">
        <v>1976</v>
      </c>
      <c r="D27" s="39"/>
      <c r="E27" s="38" t="s">
        <v>51</v>
      </c>
      <c r="F27" s="40">
        <v>2</v>
      </c>
      <c r="G27" s="40">
        <v>2</v>
      </c>
      <c r="H27" s="41">
        <v>754</v>
      </c>
      <c r="I27" s="41">
        <v>754</v>
      </c>
      <c r="J27" s="41">
        <v>536.29999999999995</v>
      </c>
      <c r="K27" s="40">
        <v>40</v>
      </c>
      <c r="L27" s="41">
        <f>I27*T27</f>
        <v>4377429.9399999995</v>
      </c>
      <c r="M27" s="13">
        <v>0</v>
      </c>
      <c r="N27" s="13">
        <v>0</v>
      </c>
      <c r="O27" s="13">
        <v>0</v>
      </c>
      <c r="P27" s="41">
        <f>I27*T27</f>
        <v>4377429.9399999995</v>
      </c>
      <c r="Q27" s="13">
        <v>0</v>
      </c>
      <c r="R27" s="14" t="s">
        <v>30</v>
      </c>
      <c r="S27" s="42">
        <v>1</v>
      </c>
      <c r="T27" s="44">
        <v>5805.61</v>
      </c>
      <c r="U27" s="44">
        <v>5805.61</v>
      </c>
      <c r="V27" s="46">
        <v>45657</v>
      </c>
    </row>
    <row r="28" spans="1:22" ht="24.6" customHeight="1" x14ac:dyDescent="0.2">
      <c r="A28" s="38"/>
      <c r="B28" s="38"/>
      <c r="C28" s="39"/>
      <c r="D28" s="39"/>
      <c r="E28" s="38"/>
      <c r="F28" s="40"/>
      <c r="G28" s="40"/>
      <c r="H28" s="41"/>
      <c r="I28" s="41"/>
      <c r="J28" s="41"/>
      <c r="K28" s="40"/>
      <c r="L28" s="41"/>
      <c r="M28" s="13">
        <v>0</v>
      </c>
      <c r="N28" s="13">
        <v>0</v>
      </c>
      <c r="O28" s="13">
        <v>0</v>
      </c>
      <c r="P28" s="41"/>
      <c r="Q28" s="13">
        <v>0</v>
      </c>
      <c r="R28" s="15" t="s">
        <v>31</v>
      </c>
      <c r="S28" s="43"/>
      <c r="T28" s="45"/>
      <c r="U28" s="45"/>
      <c r="V28" s="46"/>
    </row>
    <row r="29" spans="1:22" ht="13.35" customHeight="1" x14ac:dyDescent="0.2">
      <c r="A29" s="37">
        <v>2</v>
      </c>
      <c r="B29" s="38" t="s">
        <v>57</v>
      </c>
      <c r="C29" s="39">
        <v>1977</v>
      </c>
      <c r="D29" s="39"/>
      <c r="E29" s="38" t="s">
        <v>51</v>
      </c>
      <c r="F29" s="40">
        <v>2</v>
      </c>
      <c r="G29" s="40">
        <v>2</v>
      </c>
      <c r="H29" s="41">
        <v>837.9</v>
      </c>
      <c r="I29" s="41">
        <v>837.9</v>
      </c>
      <c r="J29" s="41">
        <v>728.1</v>
      </c>
      <c r="K29" s="40">
        <v>33</v>
      </c>
      <c r="L29" s="41">
        <f>I29*T29</f>
        <v>4864520.6189999999</v>
      </c>
      <c r="M29" s="13">
        <v>0</v>
      </c>
      <c r="N29" s="13">
        <v>0</v>
      </c>
      <c r="O29" s="13">
        <v>0</v>
      </c>
      <c r="P29" s="41">
        <f>I29*T29</f>
        <v>4864520.6189999999</v>
      </c>
      <c r="Q29" s="13">
        <v>0</v>
      </c>
      <c r="R29" s="14" t="s">
        <v>37</v>
      </c>
      <c r="S29" s="42">
        <v>1</v>
      </c>
      <c r="T29" s="44">
        <v>5805.61</v>
      </c>
      <c r="U29" s="44">
        <v>5805.61</v>
      </c>
      <c r="V29" s="46">
        <v>45657</v>
      </c>
    </row>
    <row r="30" spans="1:22" ht="24.6" customHeight="1" x14ac:dyDescent="0.2">
      <c r="A30" s="38"/>
      <c r="B30" s="38"/>
      <c r="C30" s="39"/>
      <c r="D30" s="39"/>
      <c r="E30" s="38"/>
      <c r="F30" s="40"/>
      <c r="G30" s="40"/>
      <c r="H30" s="41"/>
      <c r="I30" s="41"/>
      <c r="J30" s="41"/>
      <c r="K30" s="40"/>
      <c r="L30" s="41"/>
      <c r="M30" s="13">
        <v>0</v>
      </c>
      <c r="N30" s="13">
        <v>0</v>
      </c>
      <c r="O30" s="13">
        <v>0</v>
      </c>
      <c r="P30" s="41"/>
      <c r="Q30" s="13">
        <v>0</v>
      </c>
      <c r="R30" s="15" t="s">
        <v>38</v>
      </c>
      <c r="S30" s="43"/>
      <c r="T30" s="45"/>
      <c r="U30" s="45"/>
      <c r="V30" s="46"/>
    </row>
    <row r="31" spans="1:22" s="24" customFormat="1" ht="14.1" customHeight="1" x14ac:dyDescent="0.15">
      <c r="A31" s="35" t="s">
        <v>52</v>
      </c>
      <c r="B31" s="35"/>
      <c r="C31" s="17" t="s">
        <v>39</v>
      </c>
      <c r="D31" s="17" t="s">
        <v>39</v>
      </c>
      <c r="E31" s="17" t="s">
        <v>39</v>
      </c>
      <c r="F31" s="17" t="s">
        <v>39</v>
      </c>
      <c r="G31" s="17" t="s">
        <v>39</v>
      </c>
      <c r="H31" s="18">
        <f>SUM(H27:H30)</f>
        <v>1591.9</v>
      </c>
      <c r="I31" s="19">
        <f>SUM(I27:I30)</f>
        <v>1591.9</v>
      </c>
      <c r="J31" s="19">
        <f>SUM(J27:J30)</f>
        <v>1264.4000000000001</v>
      </c>
      <c r="K31" s="20">
        <f>SUM(K27:K30)</f>
        <v>73</v>
      </c>
      <c r="L31" s="19">
        <f>SUM(L27:L30)</f>
        <v>9241950.5590000004</v>
      </c>
      <c r="M31" s="21">
        <v>0</v>
      </c>
      <c r="N31" s="21">
        <v>0</v>
      </c>
      <c r="O31" s="21">
        <v>0</v>
      </c>
      <c r="P31" s="19">
        <f>SUM(P27:P30)</f>
        <v>9241950.5590000004</v>
      </c>
      <c r="Q31" s="21">
        <v>0</v>
      </c>
      <c r="R31" s="17" t="s">
        <v>39</v>
      </c>
      <c r="S31" s="23">
        <v>1</v>
      </c>
      <c r="T31" s="17" t="s">
        <v>39</v>
      </c>
      <c r="U31" s="17" t="s">
        <v>39</v>
      </c>
      <c r="V31" s="17" t="s">
        <v>39</v>
      </c>
    </row>
    <row r="32" spans="1:22" s="24" customFormat="1" ht="12.75" x14ac:dyDescent="0.15">
      <c r="A32" s="35" t="s">
        <v>54</v>
      </c>
      <c r="B32" s="35"/>
      <c r="C32" s="17" t="s">
        <v>39</v>
      </c>
      <c r="D32" s="17" t="s">
        <v>39</v>
      </c>
      <c r="E32" s="17" t="s">
        <v>39</v>
      </c>
      <c r="F32" s="17" t="s">
        <v>39</v>
      </c>
      <c r="G32" s="17" t="s">
        <v>39</v>
      </c>
      <c r="H32" s="29">
        <f>H15+H21+H25+H31</f>
        <v>4876.8</v>
      </c>
      <c r="I32" s="29">
        <f>I15+I21+I25+I31</f>
        <v>4876.8</v>
      </c>
      <c r="J32" s="29">
        <f>J15+J21+J25+J31</f>
        <v>2695.9</v>
      </c>
      <c r="K32" s="30">
        <f>K15+K21+K25+K31</f>
        <v>204</v>
      </c>
      <c r="L32" s="29">
        <f>L15+L21+L25+L31</f>
        <v>27251690.585999999</v>
      </c>
      <c r="M32" s="21">
        <v>0</v>
      </c>
      <c r="N32" s="21">
        <v>0</v>
      </c>
      <c r="O32" s="21">
        <v>0</v>
      </c>
      <c r="P32" s="29">
        <f>P15+P21+P25+P31</f>
        <v>27251690.585999999</v>
      </c>
      <c r="Q32" s="21">
        <v>0</v>
      </c>
      <c r="R32" s="17" t="s">
        <v>39</v>
      </c>
      <c r="S32" s="23">
        <v>3</v>
      </c>
      <c r="T32" s="17" t="s">
        <v>39</v>
      </c>
      <c r="U32" s="17" t="s">
        <v>39</v>
      </c>
      <c r="V32" s="17" t="s">
        <v>39</v>
      </c>
    </row>
  </sheetData>
  <mergeCells count="129">
    <mergeCell ref="T27:T28"/>
    <mergeCell ref="U27:U28"/>
    <mergeCell ref="V27:V28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P13:P14"/>
    <mergeCell ref="S13:S14"/>
    <mergeCell ref="T13:T14"/>
    <mergeCell ref="U13:U14"/>
    <mergeCell ref="J27:J28"/>
    <mergeCell ref="K27:K28"/>
    <mergeCell ref="L27:L28"/>
    <mergeCell ref="P27:P28"/>
    <mergeCell ref="S27:S28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16:V16"/>
    <mergeCell ref="A15:B15"/>
    <mergeCell ref="A6:A8"/>
    <mergeCell ref="B6:B8"/>
    <mergeCell ref="C7:C8"/>
    <mergeCell ref="D7:D8"/>
    <mergeCell ref="E6:E8"/>
    <mergeCell ref="F6:F8"/>
    <mergeCell ref="G6:G8"/>
    <mergeCell ref="R6:R8"/>
    <mergeCell ref="V6:V8"/>
    <mergeCell ref="C6:D6"/>
    <mergeCell ref="I6:J6"/>
    <mergeCell ref="L6:Q6"/>
    <mergeCell ref="H6:H7"/>
    <mergeCell ref="K6:K7"/>
    <mergeCell ref="S6:S7"/>
    <mergeCell ref="T6:T7"/>
    <mergeCell ref="U6:U7"/>
    <mergeCell ref="A11:V11"/>
    <mergeCell ref="V19:V20"/>
    <mergeCell ref="A21:B21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P17:P18"/>
    <mergeCell ref="S17:S18"/>
    <mergeCell ref="V17:V18"/>
    <mergeCell ref="U17:U18"/>
    <mergeCell ref="T17:T18"/>
    <mergeCell ref="T23:T24"/>
    <mergeCell ref="U23:U24"/>
    <mergeCell ref="V23:V24"/>
    <mergeCell ref="A22:V22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P19:P20"/>
    <mergeCell ref="S19:S20"/>
    <mergeCell ref="T19:T20"/>
    <mergeCell ref="U19:U20"/>
    <mergeCell ref="J23:J24"/>
    <mergeCell ref="K23:K24"/>
    <mergeCell ref="L23:L24"/>
    <mergeCell ref="P23:P24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S1:V4"/>
    <mergeCell ref="A26:V26"/>
    <mergeCell ref="A25:B25"/>
    <mergeCell ref="A32:B32"/>
    <mergeCell ref="A10:V10"/>
    <mergeCell ref="A31:B31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P29:P30"/>
    <mergeCell ref="S29:S30"/>
    <mergeCell ref="T29:T30"/>
    <mergeCell ref="U29:U30"/>
    <mergeCell ref="V29:V30"/>
    <mergeCell ref="S23:S24"/>
  </mergeCells>
  <pageMargins left="0.39" right="0.39" top="0.39" bottom="0.39" header="0" footer="0"/>
  <pageSetup paperSize="9" scale="4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User</cp:lastModifiedBy>
  <cp:lastPrinted>2022-08-31T12:20:52Z</cp:lastPrinted>
  <dcterms:modified xsi:type="dcterms:W3CDTF">2022-08-31T12:21:01Z</dcterms:modified>
</cp:coreProperties>
</file>