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2932" windowHeight="948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11" i="1"/>
  <c r="D15"/>
  <c r="G12"/>
  <c r="D14"/>
  <c r="H19" l="1"/>
  <c r="G19"/>
  <c r="I12"/>
  <c r="F19"/>
  <c r="D19"/>
  <c r="G18"/>
  <c r="D13"/>
  <c r="D20"/>
  <c r="J19" l="1"/>
  <c r="I19"/>
  <c r="E19"/>
  <c r="J11"/>
  <c r="I11"/>
  <c r="G11"/>
  <c r="D12" l="1"/>
  <c r="D18" l="1"/>
  <c r="D16"/>
  <c r="E17"/>
  <c r="E21" s="1"/>
  <c r="F17"/>
  <c r="G17"/>
  <c r="G21" s="1"/>
  <c r="H17"/>
  <c r="H21" s="1"/>
  <c r="J17" l="1"/>
  <c r="J21" s="1"/>
  <c r="I17"/>
  <c r="I21" s="1"/>
  <c r="E11"/>
  <c r="F21"/>
  <c r="H11"/>
  <c r="D11" l="1"/>
  <c r="D17"/>
  <c r="D21" s="1"/>
</calcChain>
</file>

<file path=xl/sharedStrings.xml><?xml version="1.0" encoding="utf-8"?>
<sst xmlns="http://schemas.openxmlformats.org/spreadsheetml/2006/main" count="33" uniqueCount="30">
  <si>
    <t>МУНИЦИПАЛЬНАЯ ИНВЕСТИЦИОННАЯ ПРОГРАММА</t>
  </si>
  <si>
    <t>МО «Красноборский муниципальный район»</t>
  </si>
  <si>
    <t xml:space="preserve">Наименование </t>
  </si>
  <si>
    <t>Год начала строительства объекта и предполагаемый срок ввода в эксплуатацию</t>
  </si>
  <si>
    <t>(рублей)</t>
  </si>
  <si>
    <t>в том числе по источникам финансирования</t>
  </si>
  <si>
    <t xml:space="preserve">Бюджетные ассигнования </t>
  </si>
  <si>
    <t>ФБ</t>
  </si>
  <si>
    <t>ОБ</t>
  </si>
  <si>
    <t>МБ</t>
  </si>
  <si>
    <t>Разработка проектно-сметной документации на строительство и реконструкцию (модернизацию) объектов водоотведения в с. Красноборск Красноборского района Архангельской области</t>
  </si>
  <si>
    <t>2024 год</t>
  </si>
  <si>
    <t>ВСЕГО по муниципальной инвестиционной программе</t>
  </si>
  <si>
    <t>ВБ</t>
  </si>
  <si>
    <t xml:space="preserve">Общая стоимость выполнения работ </t>
  </si>
  <si>
    <t>на 2023 - 2025 гг.</t>
  </si>
  <si>
    <t xml:space="preserve">Бюджетные ассигнования на 2023 г. </t>
  </si>
  <si>
    <t>2025 год</t>
  </si>
  <si>
    <t>2023/2025</t>
  </si>
  <si>
    <t>2022/2023</t>
  </si>
  <si>
    <t xml:space="preserve">1. Муниципальная программа "Программа комплексного развития систем транспортной и социальной инфраструктуры в Красноборском районе (2021-2030 годы)"   </t>
  </si>
  <si>
    <t>1.1. Разработка обоснований инвестиций, осуществляемых в инвестиционные проекты по созданию объектов капитального строительства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 и проведение технологического и ценового аудита</t>
  </si>
  <si>
    <t>1.2. Разработка проекта строительства автомобильной дороги общего пользования местного значения- от д. Мальчевская до д. Малая Пихтовица</t>
  </si>
  <si>
    <t>1.3. Строительство автомобильной дороги общего пользования местного значения деревня Большая Пихтовица, МО "Алексеевское", Красноборского района Архангельской области</t>
  </si>
  <si>
    <t xml:space="preserve">2. Муниципальная программа "Комплексное развитие систем коммунальной инфраструктуры в Красноборском районе (2020-2030 гг.)" </t>
  </si>
  <si>
    <t>3. Непрограммные направления деятельности</t>
  </si>
  <si>
    <t>3.1.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</si>
  <si>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1.4. Проектирование, строительство и ввод в эксплуатацию объекта капитального строительства для расселения многоквартирных домов, признанных аварийными до 1 января 2017 года в связи с физическим износом и подлежащим сносу и реконструкции (Многоквартирный жилой дом по адресу: Архангельская область, с. Красноборск, ул. Красная, д.36)</t>
  </si>
  <si>
    <t>1.5. Разработка проекта строительства автомобильной дороги общего пользования местного значения д. Долгополовская</t>
  </si>
  <si>
    <t>Утверждена                                                                            постановлением администрации                                                            МО "Красноборский муниципальный район"                                      от 28 декабря 2022 года № 1096                                                                                   ( в ред. от 10 августа 2023 года № 604)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</si>
</sst>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1" xfId="1" applyFont="1" applyBorder="1" applyAlignment="1" applyProtection="1">
      <alignment horizontal="center" vertical="top" wrapText="1"/>
    </xf>
    <xf numFmtId="2" fontId="6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horizontal="right" wrapText="1"/>
    </xf>
    <xf numFmtId="0" fontId="2" fillId="0" borderId="0" xfId="0" applyFont="1" applyAlignment="1">
      <alignment horizontal="justify"/>
    </xf>
    <xf numFmtId="0" fontId="0" fillId="0" borderId="0" xfId="0" applyAlignment="1"/>
    <xf numFmtId="0" fontId="9" fillId="0" borderId="0" xfId="0" applyFont="1" applyAlignment="1">
      <alignment horizontal="center"/>
    </xf>
    <xf numFmtId="0" fontId="10" fillId="0" borderId="0" xfId="0" applyFont="1" applyAlignment="1"/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86"/>
  <sheetViews>
    <sheetView tabSelected="1" view="pageBreakPreview" zoomScale="75" zoomScaleNormal="75" zoomScaleSheetLayoutView="75" workbookViewId="0">
      <selection activeCell="E6" sqref="E6:H7"/>
    </sheetView>
  </sheetViews>
  <sheetFormatPr defaultRowHeight="14.4"/>
  <cols>
    <col min="1" max="1" width="62.109375" customWidth="1"/>
    <col min="2" max="2" width="23.33203125" customWidth="1"/>
    <col min="3" max="3" width="21.109375" customWidth="1"/>
    <col min="4" max="4" width="17" customWidth="1"/>
    <col min="5" max="5" width="16.33203125" customWidth="1"/>
    <col min="6" max="6" width="14.5546875" customWidth="1"/>
    <col min="7" max="7" width="12.6640625" customWidth="1"/>
    <col min="8" max="8" width="13.44140625" customWidth="1"/>
    <col min="9" max="9" width="15.5546875" customWidth="1"/>
    <col min="10" max="10" width="17.88671875" customWidth="1"/>
  </cols>
  <sheetData>
    <row r="1" spans="1:10" ht="84" customHeight="1">
      <c r="G1" s="15" t="s">
        <v>29</v>
      </c>
      <c r="H1" s="15"/>
      <c r="I1" s="15"/>
      <c r="J1" s="15"/>
    </row>
    <row r="2" spans="1:10" ht="21">
      <c r="A2" s="18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1">
      <c r="A3" s="18" t="s">
        <v>1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ht="21">
      <c r="A4" s="18" t="s">
        <v>15</v>
      </c>
      <c r="B4" s="19"/>
      <c r="C4" s="19"/>
      <c r="D4" s="19"/>
      <c r="E4" s="19"/>
      <c r="F4" s="19"/>
      <c r="G4" s="19"/>
      <c r="H4" s="19"/>
      <c r="I4" s="19"/>
      <c r="J4" s="19"/>
    </row>
    <row r="5" spans="1:10" ht="18">
      <c r="A5" s="1"/>
    </row>
    <row r="6" spans="1:10" ht="135.6" customHeight="1">
      <c r="A6" s="26" t="s">
        <v>2</v>
      </c>
      <c r="B6" s="26" t="s">
        <v>3</v>
      </c>
      <c r="C6" s="9" t="s">
        <v>14</v>
      </c>
      <c r="D6" s="11" t="s">
        <v>16</v>
      </c>
      <c r="E6" s="26" t="s">
        <v>5</v>
      </c>
      <c r="F6" s="26"/>
      <c r="G6" s="26"/>
      <c r="H6" s="26"/>
      <c r="I6" s="26" t="s">
        <v>6</v>
      </c>
      <c r="J6" s="26"/>
    </row>
    <row r="7" spans="1:10">
      <c r="A7" s="26"/>
      <c r="B7" s="26"/>
      <c r="C7" s="3" t="s">
        <v>4</v>
      </c>
      <c r="D7" s="3" t="s">
        <v>4</v>
      </c>
      <c r="E7" s="26"/>
      <c r="F7" s="26"/>
      <c r="G7" s="26"/>
      <c r="H7" s="26"/>
      <c r="I7" s="26" t="s">
        <v>4</v>
      </c>
      <c r="J7" s="26"/>
    </row>
    <row r="8" spans="1:10">
      <c r="A8" s="26"/>
      <c r="B8" s="26"/>
      <c r="C8" s="4"/>
      <c r="D8" s="4"/>
      <c r="E8" s="3" t="s">
        <v>7</v>
      </c>
      <c r="F8" s="3" t="s">
        <v>8</v>
      </c>
      <c r="G8" s="3" t="s">
        <v>9</v>
      </c>
      <c r="H8" s="3" t="s">
        <v>13</v>
      </c>
      <c r="I8" s="11" t="s">
        <v>11</v>
      </c>
      <c r="J8" s="11" t="s">
        <v>17</v>
      </c>
    </row>
    <row r="9" spans="1:10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</row>
    <row r="10" spans="1:10" ht="18" customHeight="1">
      <c r="A10" s="23" t="s">
        <v>12</v>
      </c>
      <c r="B10" s="24"/>
      <c r="C10" s="25"/>
      <c r="D10" s="10"/>
      <c r="E10" s="10"/>
      <c r="F10" s="10"/>
      <c r="G10" s="10"/>
      <c r="H10" s="10"/>
      <c r="I10" s="10"/>
      <c r="J10" s="10"/>
    </row>
    <row r="11" spans="1:10" ht="45" customHeight="1">
      <c r="A11" s="20" t="s">
        <v>20</v>
      </c>
      <c r="B11" s="21"/>
      <c r="C11" s="21"/>
      <c r="D11" s="7">
        <f t="shared" ref="D11:D16" si="0">SUM(E11:H11)</f>
        <v>33327442.690000001</v>
      </c>
      <c r="E11" s="7">
        <f t="shared" ref="E11:H11" si="1">SUM(E16:E16)</f>
        <v>0</v>
      </c>
      <c r="F11" s="7">
        <f>SUM(F12:F16)</f>
        <v>31000000</v>
      </c>
      <c r="G11" s="7">
        <f>SUM(G12:G16)</f>
        <v>2327442.69</v>
      </c>
      <c r="H11" s="7">
        <f t="shared" si="1"/>
        <v>0</v>
      </c>
      <c r="I11" s="7">
        <f>SUM(I12:I16)</f>
        <v>11610000</v>
      </c>
      <c r="J11" s="7">
        <f>SUM(J12:J16)</f>
        <v>800000</v>
      </c>
    </row>
    <row r="12" spans="1:10" ht="97.2" customHeight="1">
      <c r="A12" s="2" t="s">
        <v>21</v>
      </c>
      <c r="B12" s="5" t="s">
        <v>18</v>
      </c>
      <c r="C12" s="6">
        <v>0</v>
      </c>
      <c r="D12" s="6">
        <f t="shared" si="0"/>
        <v>1440000</v>
      </c>
      <c r="E12" s="6">
        <v>0</v>
      </c>
      <c r="F12" s="6">
        <v>0</v>
      </c>
      <c r="G12" s="6">
        <f>1489337.2-49337.2</f>
        <v>1440000</v>
      </c>
      <c r="H12" s="6">
        <v>0</v>
      </c>
      <c r="I12" s="6">
        <f>800000+800000</f>
        <v>1600000</v>
      </c>
      <c r="J12" s="6">
        <v>800000</v>
      </c>
    </row>
    <row r="13" spans="1:10" ht="44.4" customHeight="1">
      <c r="A13" s="2" t="s">
        <v>22</v>
      </c>
      <c r="B13" s="5">
        <v>2023</v>
      </c>
      <c r="C13" s="6">
        <v>0</v>
      </c>
      <c r="D13" s="6">
        <f t="shared" si="0"/>
        <v>200000</v>
      </c>
      <c r="E13" s="6">
        <v>0</v>
      </c>
      <c r="F13" s="6">
        <v>0</v>
      </c>
      <c r="G13" s="6">
        <v>200000</v>
      </c>
      <c r="H13" s="6">
        <v>0</v>
      </c>
      <c r="I13" s="6">
        <v>0</v>
      </c>
      <c r="J13" s="6">
        <v>0</v>
      </c>
    </row>
    <row r="14" spans="1:10" ht="44.4" customHeight="1">
      <c r="A14" s="2" t="s">
        <v>23</v>
      </c>
      <c r="B14" s="5">
        <v>2023</v>
      </c>
      <c r="C14" s="6">
        <v>399442.69</v>
      </c>
      <c r="D14" s="6">
        <f t="shared" si="0"/>
        <v>399442.69</v>
      </c>
      <c r="E14" s="6">
        <v>0</v>
      </c>
      <c r="F14" s="6">
        <v>0</v>
      </c>
      <c r="G14" s="6">
        <v>399442.69</v>
      </c>
      <c r="H14" s="6">
        <v>0</v>
      </c>
      <c r="I14" s="6">
        <v>0</v>
      </c>
      <c r="J14" s="6">
        <v>0</v>
      </c>
    </row>
    <row r="15" spans="1:10" ht="82.2" customHeight="1">
      <c r="A15" s="2" t="s">
        <v>27</v>
      </c>
      <c r="B15" s="5">
        <v>2023</v>
      </c>
      <c r="C15" s="6">
        <v>0</v>
      </c>
      <c r="D15" s="6">
        <f t="shared" si="0"/>
        <v>31088000</v>
      </c>
      <c r="E15" s="6">
        <v>0</v>
      </c>
      <c r="F15" s="6">
        <v>31000000</v>
      </c>
      <c r="G15" s="6">
        <v>88000</v>
      </c>
      <c r="H15" s="6">
        <v>0</v>
      </c>
      <c r="I15" s="6">
        <v>10010000</v>
      </c>
      <c r="J15" s="6">
        <v>0</v>
      </c>
    </row>
    <row r="16" spans="1:10" ht="31.8" customHeight="1">
      <c r="A16" s="2" t="s">
        <v>28</v>
      </c>
      <c r="B16" s="5">
        <v>2023</v>
      </c>
      <c r="C16" s="6">
        <v>0</v>
      </c>
      <c r="D16" s="6">
        <f t="shared" si="0"/>
        <v>200000</v>
      </c>
      <c r="E16" s="6">
        <v>0</v>
      </c>
      <c r="F16" s="6">
        <v>0</v>
      </c>
      <c r="G16" s="6">
        <v>200000</v>
      </c>
      <c r="H16" s="6">
        <v>0</v>
      </c>
      <c r="I16" s="6">
        <v>0</v>
      </c>
      <c r="J16" s="6">
        <v>0</v>
      </c>
    </row>
    <row r="17" spans="1:10" ht="31.2" customHeight="1">
      <c r="A17" s="20" t="s">
        <v>24</v>
      </c>
      <c r="B17" s="22"/>
      <c r="C17" s="22"/>
      <c r="D17" s="7">
        <f t="shared" ref="D17" si="2">SUM(E17:H17)</f>
        <v>3744000</v>
      </c>
      <c r="E17" s="7">
        <f t="shared" ref="E17:J17" si="3">SUM(E18:E18)</f>
        <v>0</v>
      </c>
      <c r="F17" s="7">
        <f t="shared" si="3"/>
        <v>1200000</v>
      </c>
      <c r="G17" s="7">
        <f t="shared" si="3"/>
        <v>2544000</v>
      </c>
      <c r="H17" s="7">
        <f t="shared" si="3"/>
        <v>0</v>
      </c>
      <c r="I17" s="7">
        <f t="shared" si="3"/>
        <v>0</v>
      </c>
      <c r="J17" s="7">
        <f t="shared" si="3"/>
        <v>0</v>
      </c>
    </row>
    <row r="18" spans="1:10" ht="54" customHeight="1">
      <c r="A18" s="2" t="s">
        <v>10</v>
      </c>
      <c r="B18" s="5" t="s">
        <v>19</v>
      </c>
      <c r="C18" s="6">
        <v>6240000</v>
      </c>
      <c r="D18" s="6">
        <f>SUM(E18:H18)</f>
        <v>3744000</v>
      </c>
      <c r="E18" s="6">
        <v>0</v>
      </c>
      <c r="F18" s="6">
        <v>1200000</v>
      </c>
      <c r="G18" s="6">
        <f>816666.67+1727333.33</f>
        <v>2544000</v>
      </c>
      <c r="H18" s="6">
        <v>0</v>
      </c>
      <c r="I18" s="6">
        <v>0</v>
      </c>
      <c r="J18" s="6">
        <v>0</v>
      </c>
    </row>
    <row r="19" spans="1:10" ht="24" customHeight="1">
      <c r="A19" s="27" t="s">
        <v>25</v>
      </c>
      <c r="B19" s="28"/>
      <c r="C19" s="29"/>
      <c r="D19" s="7">
        <f>SUM(D20:D20)</f>
        <v>2533199.4500000002</v>
      </c>
      <c r="E19" s="7">
        <f>SUM(E20:E20)</f>
        <v>0</v>
      </c>
      <c r="F19" s="7">
        <f>SUM(F20:F20)</f>
        <v>2533199.4500000002</v>
      </c>
      <c r="G19" s="7">
        <f>G20</f>
        <v>0</v>
      </c>
      <c r="H19" s="7">
        <f>H20</f>
        <v>0</v>
      </c>
      <c r="I19" s="7">
        <f>SUM(I20:I20)</f>
        <v>3788919.35</v>
      </c>
      <c r="J19" s="7">
        <f>SUM(J20:J20)</f>
        <v>3788919.35</v>
      </c>
    </row>
    <row r="20" spans="1:10" ht="45" customHeight="1">
      <c r="A20" s="2" t="s">
        <v>26</v>
      </c>
      <c r="B20" s="5">
        <v>2023</v>
      </c>
      <c r="C20" s="6">
        <v>0</v>
      </c>
      <c r="D20" s="6">
        <f>SUM(E20:H20)</f>
        <v>2533199.4500000002</v>
      </c>
      <c r="E20" s="6">
        <v>0</v>
      </c>
      <c r="F20" s="12">
        <v>2533199.4500000002</v>
      </c>
      <c r="G20" s="12">
        <v>0</v>
      </c>
      <c r="H20" s="6">
        <v>0</v>
      </c>
      <c r="I20" s="6">
        <v>3788919.35</v>
      </c>
      <c r="J20" s="6">
        <v>3788919.35</v>
      </c>
    </row>
    <row r="21" spans="1:10" ht="41.4" customHeight="1">
      <c r="A21" s="30" t="s">
        <v>12</v>
      </c>
      <c r="B21" s="31"/>
      <c r="C21" s="32"/>
      <c r="D21" s="13">
        <f>SUM(D11+D17+D19)</f>
        <v>39604642.140000001</v>
      </c>
      <c r="E21" s="13">
        <f>SUM(E3+E10+E17+E19)</f>
        <v>0</v>
      </c>
      <c r="F21" s="14">
        <f>SUM(F11+F17+F19)</f>
        <v>34733199.450000003</v>
      </c>
      <c r="G21" s="14">
        <f>SUM(G19+G17+G11)</f>
        <v>4871442.6899999995</v>
      </c>
      <c r="H21" s="13">
        <f>SUM(H3+H10+H17+H19)</f>
        <v>0</v>
      </c>
      <c r="I21" s="14">
        <f>SUM(I11+I17+I19)</f>
        <v>15398919.35</v>
      </c>
      <c r="J21" s="14">
        <f>SUM(J11+J17+J19)</f>
        <v>4588919.3499999996</v>
      </c>
    </row>
    <row r="22" spans="1:10">
      <c r="A22" s="16"/>
      <c r="B22" s="17"/>
      <c r="C22" s="17"/>
      <c r="D22" s="17"/>
      <c r="E22" s="17"/>
      <c r="F22" s="17"/>
      <c r="G22" s="17"/>
      <c r="H22" s="17"/>
      <c r="I22" s="17"/>
      <c r="J22" s="17"/>
    </row>
    <row r="186" spans="16:16">
      <c r="P186" s="8"/>
    </row>
  </sheetData>
  <mergeCells count="15">
    <mergeCell ref="G1:J1"/>
    <mergeCell ref="A22:J22"/>
    <mergeCell ref="A4:J4"/>
    <mergeCell ref="A11:C11"/>
    <mergeCell ref="A17:C17"/>
    <mergeCell ref="A10:C10"/>
    <mergeCell ref="A2:J2"/>
    <mergeCell ref="A3:J3"/>
    <mergeCell ref="A6:A8"/>
    <mergeCell ref="B6:B8"/>
    <mergeCell ref="E6:H7"/>
    <mergeCell ref="I6:J6"/>
    <mergeCell ref="I7:J7"/>
    <mergeCell ref="A19:C19"/>
    <mergeCell ref="A21:C21"/>
  </mergeCells>
  <hyperlinks>
    <hyperlink ref="C6" location="P183" display="P183"/>
  </hyperlink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2023-08-11T07:44:33Z</cp:lastPrinted>
  <dcterms:created xsi:type="dcterms:W3CDTF">2021-11-08T11:59:15Z</dcterms:created>
  <dcterms:modified xsi:type="dcterms:W3CDTF">2023-08-11T07:44:36Z</dcterms:modified>
</cp:coreProperties>
</file>