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60" yWindow="15" windowWidth="11340" windowHeight="6540"/>
  </bookViews>
  <sheets>
    <sheet name="к постан." sheetId="77" r:id="rId1"/>
  </sheets>
  <definedNames>
    <definedName name="_xlnm.Print_Area" localSheetId="0">'к постан.'!$A$1:$H$72</definedName>
  </definedNames>
  <calcPr calcId="125725" iterate="1"/>
</workbook>
</file>

<file path=xl/calcChain.xml><?xml version="1.0" encoding="utf-8"?>
<calcChain xmlns="http://schemas.openxmlformats.org/spreadsheetml/2006/main">
  <c r="H57" i="77"/>
  <c r="H58"/>
  <c r="G28"/>
  <c r="F28"/>
  <c r="G39"/>
  <c r="F39"/>
  <c r="G24"/>
  <c r="F24"/>
  <c r="H26"/>
  <c r="H40"/>
  <c r="H70"/>
  <c r="H17"/>
  <c r="H15"/>
  <c r="F34"/>
  <c r="G53"/>
  <c r="F53"/>
  <c r="H45"/>
  <c r="F42"/>
  <c r="H39" l="1"/>
  <c r="G34"/>
  <c r="H37"/>
  <c r="F11"/>
  <c r="H69" l="1"/>
  <c r="H62"/>
  <c r="H55"/>
  <c r="H56"/>
  <c r="H44"/>
  <c r="H46"/>
  <c r="H47"/>
  <c r="H48"/>
  <c r="H36"/>
  <c r="H31"/>
  <c r="H32"/>
  <c r="H68"/>
  <c r="H65"/>
  <c r="H61"/>
  <c r="H54"/>
  <c r="H51"/>
  <c r="H43"/>
  <c r="H35"/>
  <c r="H30"/>
  <c r="H25"/>
  <c r="H22"/>
  <c r="H13"/>
  <c r="H14"/>
  <c r="H16"/>
  <c r="H18"/>
  <c r="H19"/>
  <c r="H12"/>
  <c r="H34" l="1"/>
  <c r="H28" l="1"/>
  <c r="G67"/>
  <c r="F67"/>
  <c r="H67" l="1"/>
  <c r="G64"/>
  <c r="G60"/>
  <c r="G50"/>
  <c r="G42"/>
  <c r="G21"/>
  <c r="G11"/>
  <c r="G72" l="1"/>
  <c r="F60"/>
  <c r="H60" s="1"/>
  <c r="H24"/>
  <c r="F21"/>
  <c r="H21" s="1"/>
  <c r="F64"/>
  <c r="H64" s="1"/>
  <c r="F50"/>
  <c r="H53"/>
  <c r="F72" l="1"/>
  <c r="H50"/>
  <c r="H42"/>
  <c r="H11"/>
  <c r="H72" l="1"/>
</calcChain>
</file>

<file path=xl/sharedStrings.xml><?xml version="1.0" encoding="utf-8"?>
<sst xmlns="http://schemas.openxmlformats.org/spreadsheetml/2006/main" count="148" uniqueCount="75">
  <si>
    <t>Наименование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</si>
  <si>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</si>
  <si>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</si>
  <si>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</si>
  <si>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</si>
  <si>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</si>
  <si>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</si>
  <si>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</si>
  <si>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</si>
  <si>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</si>
  <si>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</si>
  <si>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</si>
  <si>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</si>
  <si>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</si>
  <si>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</si>
  <si>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Переподготовка и повышение квалификации</t>
  </si>
  <si>
    <t>Другие вопросы в области образования</t>
  </si>
  <si>
    <t>Культура</t>
  </si>
  <si>
    <t>Дошкольное  образование</t>
  </si>
  <si>
    <t>Молодежная политика и оздоровление детей</t>
  </si>
  <si>
    <t>11</t>
  </si>
  <si>
    <t>Другие  вопросы в области национальной  экономики</t>
  </si>
  <si>
    <t>Другие  общегосударственные  вопросы</t>
  </si>
  <si>
    <t>Пенсионное  обеспечение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</si>
  <si>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</si>
  <si>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</si>
  <si>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</si>
  <si>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</si>
  <si>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</si>
  <si>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</si>
  <si>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Функционирование высшего должностного лица субъекта РФ и  муниципального  образования</t>
  </si>
  <si>
    <t>Защита населения и территории от чрезвычайных ситуаций природного и техногенного характера, гражданская оборона"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</si>
  <si>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</si>
  <si>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</si>
  <si>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</si>
  <si>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</si>
  <si>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СОЦИАЛЬНАЯ ПОЛИТИКА</t>
  </si>
  <si>
    <t>Охрана семьи и детства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</si>
  <si>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</si>
  <si>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Дотации на выравнивание бюджетной обеспеченности субъектов Российской Федерации и муниципальных образований</t>
  </si>
  <si>
    <t>Физаческая культура</t>
  </si>
  <si>
    <t>ЖИЛИЩНО-КОММУНАЛЬНОЕ ХОЗЯЙСТВО</t>
  </si>
  <si>
    <t>Мобилизационная и вневойсковая подготовка</t>
  </si>
  <si>
    <t>Коммунальное хозяйство</t>
  </si>
  <si>
    <t>Массовый спорт</t>
  </si>
  <si>
    <t>13</t>
  </si>
  <si>
    <t>НАЦИОНАЛЬНАЯ ОБОРОНА</t>
  </si>
  <si>
    <t>КУЛЬТУРА И КИНЕМАТОГРАФИЯ</t>
  </si>
  <si>
    <t>ФИЗИЧЕСКАЯ КУЛЬТУРА И СПОРТ</t>
  </si>
  <si>
    <t>МЕЖБЮДЖЕТНЫЕ ТРАНСФЕРТЫ БЮДЖЕТАМ СУБЪЕКТОВ РОССИЙСКОЙ ФЕДЕРАЦИИ И МУНИЦИПАЛЬНЫХ ОБРАЗОВАНИЙ ОБЩЕГО ХАРАКТЕРА</t>
  </si>
  <si>
    <t>Другие вопросы в области социальной политики</t>
  </si>
  <si>
    <t>Дорожное хозяйство (дорожные фонды)</t>
  </si>
  <si>
    <t>Иные дотации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</si>
  <si>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</si>
  <si>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</si>
  <si>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Под-раздел</t>
  </si>
  <si>
    <t>Раздел</t>
  </si>
  <si>
    <t>Приложение № 3</t>
  </si>
  <si>
    <t>% исполнения</t>
  </si>
  <si>
    <t>Прочие межбюджетные трансферты общего характера</t>
  </si>
  <si>
    <t>Жилищное хозяйство</t>
  </si>
  <si>
    <t>к постановлению администрации</t>
  </si>
  <si>
    <t>МО "Красноборский муниципальный район"</t>
  </si>
  <si>
    <t>Благоустройство</t>
  </si>
  <si>
    <t>Дополнительное образование детей</t>
  </si>
  <si>
    <t>Судебная система</t>
  </si>
  <si>
    <t>Обеспечение проведения выборов и референдумов</t>
  </si>
  <si>
    <t>Охрана окружающей среды</t>
  </si>
  <si>
    <t>Другие вопросы в области охраны окружющей среды</t>
  </si>
  <si>
    <t>Защита населения и территории от чрезвычайных ситуаций природного и техногенного характера, пожарная безопасность</t>
  </si>
  <si>
    <t>Назначено на год, рублей</t>
  </si>
  <si>
    <t>Исполнено, рублей</t>
  </si>
  <si>
    <t>Сельское хозяйство и рыболовство</t>
  </si>
  <si>
    <t xml:space="preserve">Отчет об исполнении расходов бюджета муниципального района  по разделам, подразделам классификации расходов бюджетов  за  1 полугодие  2023 года </t>
  </si>
  <si>
    <t>от 20.07.2023 года № 552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</si>
</sst>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wrapText="1"/>
    </xf>
    <xf numFmtId="0" fontId="1" fillId="0" borderId="4" xfId="0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distributed"/>
    </xf>
    <xf numFmtId="49" fontId="2" fillId="0" borderId="4" xfId="0" applyNumberFormat="1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4" xfId="0" applyFont="1" applyBorder="1"/>
    <xf numFmtId="0" fontId="2" fillId="0" borderId="0" xfId="0" applyFont="1" applyFill="1" applyAlignment="1">
      <alignment horizontal="right" vertical="center"/>
    </xf>
    <xf numFmtId="0" fontId="2" fillId="0" borderId="0" xfId="0" applyFont="1"/>
    <xf numFmtId="0" fontId="2" fillId="0" borderId="4" xfId="0" applyFont="1" applyBorder="1"/>
    <xf numFmtId="164" fontId="1" fillId="0" borderId="4" xfId="0" applyNumberFormat="1" applyFont="1" applyBorder="1"/>
    <xf numFmtId="164" fontId="2" fillId="0" borderId="4" xfId="0" applyNumberFormat="1" applyFont="1" applyBorder="1"/>
    <xf numFmtId="0" fontId="2" fillId="0" borderId="4" xfId="0" applyFont="1" applyBorder="1" applyAlignment="1">
      <alignment horizontal="center" wrapText="1"/>
    </xf>
    <xf numFmtId="0" fontId="4" fillId="0" borderId="3" xfId="0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1" fillId="0" borderId="0" xfId="0" applyFont="1"/>
    <xf numFmtId="0" fontId="2" fillId="0" borderId="2" xfId="0" applyFont="1" applyBorder="1"/>
    <xf numFmtId="0" fontId="1" fillId="0" borderId="2" xfId="0" applyFont="1" applyBorder="1"/>
    <xf numFmtId="0" fontId="1" fillId="0" borderId="0" xfId="0" applyFont="1" applyBorder="1"/>
    <xf numFmtId="49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64" fontId="2" fillId="0" borderId="0" xfId="0" applyNumberFormat="1" applyFont="1"/>
    <xf numFmtId="0" fontId="2" fillId="0" borderId="0" xfId="0" applyFont="1" applyAlignment="1">
      <alignment horizontal="right"/>
    </xf>
    <xf numFmtId="2" fontId="2" fillId="0" borderId="4" xfId="0" applyNumberFormat="1" applyFont="1" applyBorder="1"/>
    <xf numFmtId="0" fontId="6" fillId="0" borderId="4" xfId="0" applyFont="1" applyBorder="1" applyAlignment="1">
      <alignment horizontal="center" vertical="center"/>
    </xf>
    <xf numFmtId="0" fontId="6" fillId="0" borderId="0" xfId="0" applyFont="1"/>
    <xf numFmtId="2" fontId="1" fillId="0" borderId="4" xfId="0" applyNumberFormat="1" applyFont="1" applyFill="1" applyBorder="1" applyAlignment="1">
      <alignment horizontal="right" vertical="center"/>
    </xf>
    <xf numFmtId="2" fontId="2" fillId="0" borderId="4" xfId="0" applyNumberFormat="1" applyFont="1" applyFill="1" applyBorder="1" applyAlignment="1">
      <alignment horizontal="right" vertical="center"/>
    </xf>
    <xf numFmtId="2" fontId="2" fillId="0" borderId="4" xfId="0" applyNumberFormat="1" applyFont="1" applyBorder="1" applyAlignment="1">
      <alignment horizontal="right"/>
    </xf>
    <xf numFmtId="2" fontId="2" fillId="0" borderId="3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121"/>
  <sheetViews>
    <sheetView tabSelected="1" zoomScaleNormal="100" workbookViewId="0">
      <selection activeCell="H4" sqref="H4"/>
    </sheetView>
  </sheetViews>
  <sheetFormatPr defaultRowHeight="15"/>
  <cols>
    <col min="1" max="1" width="1" style="30" customWidth="1"/>
    <col min="2" max="2" width="0.28515625" style="30" customWidth="1"/>
    <col min="3" max="3" width="78.7109375" style="30" customWidth="1"/>
    <col min="4" max="4" width="7.85546875" style="38" customWidth="1"/>
    <col min="5" max="5" width="8.7109375" style="38" customWidth="1"/>
    <col min="6" max="6" width="15.85546875" style="30" customWidth="1"/>
    <col min="7" max="7" width="14.42578125" style="30" customWidth="1"/>
    <col min="8" max="8" width="10.7109375" style="30" customWidth="1"/>
    <col min="9" max="16384" width="9.140625" style="30"/>
  </cols>
  <sheetData>
    <row r="1" spans="3:9">
      <c r="H1" s="29" t="s">
        <v>57</v>
      </c>
    </row>
    <row r="2" spans="3:9" ht="15" customHeight="1">
      <c r="E2" s="37"/>
      <c r="F2" s="37"/>
      <c r="G2" s="37"/>
      <c r="H2" s="47" t="s">
        <v>61</v>
      </c>
    </row>
    <row r="3" spans="3:9" ht="15" customHeight="1">
      <c r="C3" s="37"/>
      <c r="D3" s="37"/>
      <c r="E3" s="37"/>
      <c r="F3" s="37"/>
      <c r="G3" s="37"/>
      <c r="H3" s="47" t="s">
        <v>62</v>
      </c>
    </row>
    <row r="4" spans="3:9" ht="15" customHeight="1">
      <c r="C4" s="37"/>
      <c r="D4" s="37"/>
      <c r="E4" s="37"/>
      <c r="F4" s="37"/>
      <c r="G4" s="37"/>
      <c r="H4" s="56" t="s">
        <v>74</v>
      </c>
    </row>
    <row r="5" spans="3:9" ht="15" customHeight="1">
      <c r="D5" s="37"/>
      <c r="E5" s="37"/>
      <c r="F5" s="37"/>
      <c r="G5" s="37"/>
      <c r="H5" s="47"/>
      <c r="I5" s="37"/>
    </row>
    <row r="6" spans="3:9" ht="15" customHeight="1">
      <c r="D6" s="58"/>
      <c r="E6" s="58"/>
      <c r="F6" s="58"/>
      <c r="G6" s="58"/>
      <c r="H6" s="58"/>
    </row>
    <row r="7" spans="3:9" ht="42" customHeight="1">
      <c r="C7" s="57" t="s">
        <v>73</v>
      </c>
      <c r="D7" s="57"/>
      <c r="E7" s="57"/>
      <c r="F7" s="57"/>
      <c r="G7" s="57"/>
      <c r="H7" s="57"/>
    </row>
    <row r="8" spans="3:9" ht="8.4499999999999993" customHeight="1"/>
    <row r="9" spans="3:9" ht="45">
      <c r="C9" s="1" t="s">
        <v>0</v>
      </c>
      <c r="D9" s="2" t="s">
        <v>56</v>
      </c>
      <c r="E9" s="2" t="s">
        <v>55</v>
      </c>
      <c r="F9" s="3" t="s">
        <v>70</v>
      </c>
      <c r="G9" s="3" t="s">
        <v>71</v>
      </c>
      <c r="H9" s="34" t="s">
        <v>58</v>
      </c>
    </row>
    <row r="10" spans="3:9" s="50" customFormat="1" ht="10.9" customHeight="1">
      <c r="C10" s="49">
        <v>1</v>
      </c>
      <c r="D10" s="49">
        <v>2</v>
      </c>
      <c r="E10" s="49">
        <v>3</v>
      </c>
      <c r="F10" s="49">
        <v>4</v>
      </c>
      <c r="G10" s="49">
        <v>5</v>
      </c>
      <c r="H10" s="49">
        <v>6</v>
      </c>
    </row>
    <row r="11" spans="3:9" ht="15.6" customHeight="1">
      <c r="C11" s="4" t="s">
        <v>32</v>
      </c>
      <c r="D11" s="5" t="s">
        <v>1</v>
      </c>
      <c r="E11" s="5"/>
      <c r="F11" s="51">
        <f>SUM(F12:F19)</f>
        <v>80377729.829999998</v>
      </c>
      <c r="G11" s="51">
        <f>SUM(G12:G19)</f>
        <v>40821635.099999994</v>
      </c>
      <c r="H11" s="32">
        <f>G11/F11*100</f>
        <v>50.787245654161062</v>
      </c>
    </row>
    <row r="12" spans="3:9" ht="30">
      <c r="C12" s="6" t="s">
        <v>30</v>
      </c>
      <c r="D12" s="7" t="s">
        <v>1</v>
      </c>
      <c r="E12" s="7" t="s">
        <v>2</v>
      </c>
      <c r="F12" s="52">
        <v>2565080</v>
      </c>
      <c r="G12" s="52">
        <v>1194906.54</v>
      </c>
      <c r="H12" s="33">
        <f>G12/F12*100</f>
        <v>46.583597392673916</v>
      </c>
    </row>
    <row r="13" spans="3:9" ht="30">
      <c r="C13" s="6" t="s">
        <v>27</v>
      </c>
      <c r="D13" s="7" t="s">
        <v>1</v>
      </c>
      <c r="E13" s="7" t="s">
        <v>3</v>
      </c>
      <c r="F13" s="52">
        <v>1510130</v>
      </c>
      <c r="G13" s="52">
        <v>614214.55000000005</v>
      </c>
      <c r="H13" s="33">
        <f t="shared" ref="H13:H19" si="0">G13/F13*100</f>
        <v>40.672958619456608</v>
      </c>
    </row>
    <row r="14" spans="3:9" ht="45">
      <c r="C14" s="6" t="s">
        <v>38</v>
      </c>
      <c r="D14" s="7" t="s">
        <v>1</v>
      </c>
      <c r="E14" s="7" t="s">
        <v>10</v>
      </c>
      <c r="F14" s="52">
        <v>35938072.32</v>
      </c>
      <c r="G14" s="52">
        <v>17472901.399999999</v>
      </c>
      <c r="H14" s="33">
        <f t="shared" si="0"/>
        <v>48.619473088087986</v>
      </c>
    </row>
    <row r="15" spans="3:9">
      <c r="C15" s="6" t="s">
        <v>65</v>
      </c>
      <c r="D15" s="7" t="s">
        <v>1</v>
      </c>
      <c r="E15" s="7" t="s">
        <v>4</v>
      </c>
      <c r="F15" s="52">
        <v>990.33</v>
      </c>
      <c r="G15" s="52">
        <v>990.33</v>
      </c>
      <c r="H15" s="33">
        <f t="shared" si="0"/>
        <v>100</v>
      </c>
    </row>
    <row r="16" spans="3:9" ht="29.25" customHeight="1">
      <c r="C16" s="6" t="s">
        <v>28</v>
      </c>
      <c r="D16" s="7" t="s">
        <v>1</v>
      </c>
      <c r="E16" s="7" t="s">
        <v>11</v>
      </c>
      <c r="F16" s="52">
        <v>11453606</v>
      </c>
      <c r="G16" s="52">
        <v>6326877.3099999996</v>
      </c>
      <c r="H16" s="33">
        <f t="shared" si="0"/>
        <v>55.239173671593036</v>
      </c>
    </row>
    <row r="17" spans="3:8" hidden="1">
      <c r="C17" s="6" t="s">
        <v>66</v>
      </c>
      <c r="D17" s="7" t="s">
        <v>1</v>
      </c>
      <c r="E17" s="7" t="s">
        <v>5</v>
      </c>
      <c r="F17" s="52"/>
      <c r="G17" s="52"/>
      <c r="H17" s="33" t="e">
        <f t="shared" si="0"/>
        <v>#DIV/0!</v>
      </c>
    </row>
    <row r="18" spans="3:8" ht="15.75" customHeight="1">
      <c r="C18" s="6" t="s">
        <v>7</v>
      </c>
      <c r="D18" s="7" t="s">
        <v>1</v>
      </c>
      <c r="E18" s="7" t="s">
        <v>20</v>
      </c>
      <c r="F18" s="52">
        <v>203848.85</v>
      </c>
      <c r="G18" s="52">
        <v>0</v>
      </c>
      <c r="H18" s="33">
        <f t="shared" si="0"/>
        <v>0</v>
      </c>
    </row>
    <row r="19" spans="3:8" ht="15.75" customHeight="1">
      <c r="C19" s="8" t="s">
        <v>22</v>
      </c>
      <c r="D19" s="7" t="s">
        <v>1</v>
      </c>
      <c r="E19" s="7" t="s">
        <v>45</v>
      </c>
      <c r="F19" s="52">
        <v>28706002.329999998</v>
      </c>
      <c r="G19" s="52">
        <v>15211744.970000001</v>
      </c>
      <c r="H19" s="33">
        <f t="shared" si="0"/>
        <v>52.991513047090322</v>
      </c>
    </row>
    <row r="20" spans="3:8" ht="4.5" customHeight="1">
      <c r="C20" s="9"/>
      <c r="D20" s="10"/>
      <c r="E20" s="10"/>
      <c r="F20" s="51"/>
      <c r="G20" s="51"/>
      <c r="H20" s="31"/>
    </row>
    <row r="21" spans="3:8" ht="15" customHeight="1">
      <c r="C21" s="11" t="s">
        <v>46</v>
      </c>
      <c r="D21" s="12" t="s">
        <v>2</v>
      </c>
      <c r="E21" s="12"/>
      <c r="F21" s="51">
        <f>F22</f>
        <v>1158483.6599999999</v>
      </c>
      <c r="G21" s="51">
        <f>G22</f>
        <v>579241.84</v>
      </c>
      <c r="H21" s="32">
        <f>G21/F21*100</f>
        <v>50.000000863197322</v>
      </c>
    </row>
    <row r="22" spans="3:8" ht="14.25" customHeight="1">
      <c r="C22" s="9" t="s">
        <v>42</v>
      </c>
      <c r="D22" s="10" t="s">
        <v>2</v>
      </c>
      <c r="E22" s="10" t="s">
        <v>3</v>
      </c>
      <c r="F22" s="52">
        <v>1158483.6599999999</v>
      </c>
      <c r="G22" s="52">
        <v>579241.84</v>
      </c>
      <c r="H22" s="33">
        <f>G22/F22*100</f>
        <v>50.000000863197322</v>
      </c>
    </row>
    <row r="23" spans="3:8" ht="4.5" customHeight="1">
      <c r="C23" s="9"/>
      <c r="D23" s="10"/>
      <c r="E23" s="10"/>
      <c r="F23" s="51"/>
      <c r="G23" s="51"/>
      <c r="H23" s="31"/>
    </row>
    <row r="24" spans="3:8" ht="32.25" customHeight="1">
      <c r="C24" s="13" t="s">
        <v>33</v>
      </c>
      <c r="D24" s="5" t="s">
        <v>3</v>
      </c>
      <c r="E24" s="5"/>
      <c r="F24" s="51">
        <f>F25+F26</f>
        <v>200000</v>
      </c>
      <c r="G24" s="51">
        <f>G25+G26</f>
        <v>28899.360000000001</v>
      </c>
      <c r="H24" s="32">
        <f>G24/F24*100</f>
        <v>14.449680000000001</v>
      </c>
    </row>
    <row r="25" spans="3:8" s="39" customFormat="1" ht="30.75" hidden="1" customHeight="1">
      <c r="C25" s="14" t="s">
        <v>31</v>
      </c>
      <c r="D25" s="10" t="s">
        <v>3</v>
      </c>
      <c r="E25" s="10" t="s">
        <v>8</v>
      </c>
      <c r="F25" s="52"/>
      <c r="G25" s="52"/>
      <c r="H25" s="33" t="e">
        <f>G25/F25*100</f>
        <v>#DIV/0!</v>
      </c>
    </row>
    <row r="26" spans="3:8" s="39" customFormat="1" ht="30.75" customHeight="1">
      <c r="C26" s="14" t="s">
        <v>69</v>
      </c>
      <c r="D26" s="10" t="s">
        <v>3</v>
      </c>
      <c r="E26" s="10" t="s">
        <v>9</v>
      </c>
      <c r="F26" s="52">
        <v>200000</v>
      </c>
      <c r="G26" s="52">
        <v>28899.360000000001</v>
      </c>
      <c r="H26" s="33">
        <f>G26/F26*100</f>
        <v>14.449680000000001</v>
      </c>
    </row>
    <row r="27" spans="3:8" ht="5.25" customHeight="1">
      <c r="C27" s="15"/>
      <c r="D27" s="7"/>
      <c r="E27" s="7"/>
      <c r="F27" s="51"/>
      <c r="G27" s="51"/>
      <c r="H27" s="31"/>
    </row>
    <row r="28" spans="3:8" ht="20.25" customHeight="1">
      <c r="C28" s="16" t="s">
        <v>34</v>
      </c>
      <c r="D28" s="17" t="s">
        <v>10</v>
      </c>
      <c r="E28" s="17"/>
      <c r="F28" s="51">
        <f>SUM(F29:F32)</f>
        <v>62717841.109999999</v>
      </c>
      <c r="G28" s="51">
        <f>SUM(G29:G32)</f>
        <v>17185810.949999999</v>
      </c>
      <c r="H28" s="32">
        <f>G28/F28*100</f>
        <v>27.401789739315213</v>
      </c>
    </row>
    <row r="29" spans="3:8">
      <c r="C29" s="55" t="s">
        <v>72</v>
      </c>
      <c r="D29" s="18" t="s">
        <v>10</v>
      </c>
      <c r="E29" s="18" t="s">
        <v>4</v>
      </c>
      <c r="F29" s="52">
        <v>240000</v>
      </c>
      <c r="G29" s="52">
        <v>0</v>
      </c>
      <c r="H29" s="33"/>
    </row>
    <row r="30" spans="3:8" ht="15" customHeight="1">
      <c r="C30" s="9" t="s">
        <v>12</v>
      </c>
      <c r="D30" s="10" t="s">
        <v>10</v>
      </c>
      <c r="E30" s="10" t="s">
        <v>13</v>
      </c>
      <c r="F30" s="52">
        <v>18863542.109999999</v>
      </c>
      <c r="G30" s="52">
        <v>6937113.8499999996</v>
      </c>
      <c r="H30" s="33">
        <f>G30/F30*100</f>
        <v>36.775245123886222</v>
      </c>
    </row>
    <row r="31" spans="3:8" ht="15" customHeight="1">
      <c r="C31" s="9" t="s">
        <v>51</v>
      </c>
      <c r="D31" s="10" t="s">
        <v>10</v>
      </c>
      <c r="E31" s="10" t="s">
        <v>8</v>
      </c>
      <c r="F31" s="52">
        <v>42204299</v>
      </c>
      <c r="G31" s="52">
        <v>9908461.5399999991</v>
      </c>
      <c r="H31" s="33">
        <f t="shared" ref="H31:H32" si="1">G31/F31*100</f>
        <v>23.477374994428882</v>
      </c>
    </row>
    <row r="32" spans="3:8" ht="15" customHeight="1">
      <c r="C32" s="19" t="s">
        <v>21</v>
      </c>
      <c r="D32" s="20" t="s">
        <v>10</v>
      </c>
      <c r="E32" s="20" t="s">
        <v>6</v>
      </c>
      <c r="F32" s="52">
        <v>1410000</v>
      </c>
      <c r="G32" s="52">
        <v>340235.56</v>
      </c>
      <c r="H32" s="33">
        <f t="shared" si="1"/>
        <v>24.130181560283688</v>
      </c>
    </row>
    <row r="33" spans="3:8" ht="4.5" customHeight="1">
      <c r="C33" s="19"/>
      <c r="D33" s="20"/>
      <c r="E33" s="20"/>
      <c r="F33" s="51"/>
      <c r="G33" s="51"/>
      <c r="H33" s="31"/>
    </row>
    <row r="34" spans="3:8" ht="17.25" customHeight="1">
      <c r="C34" s="21" t="s">
        <v>41</v>
      </c>
      <c r="D34" s="22" t="s">
        <v>4</v>
      </c>
      <c r="E34" s="22"/>
      <c r="F34" s="51">
        <f>F36+F35+F37</f>
        <v>154068371.75999999</v>
      </c>
      <c r="G34" s="51">
        <f>G36+G35+G37</f>
        <v>55018251.719999999</v>
      </c>
      <c r="H34" s="32">
        <f>G34/F34*100</f>
        <v>35.71028309801617</v>
      </c>
    </row>
    <row r="35" spans="3:8" ht="17.25" customHeight="1">
      <c r="C35" s="19" t="s">
        <v>60</v>
      </c>
      <c r="D35" s="20" t="s">
        <v>4</v>
      </c>
      <c r="E35" s="20" t="s">
        <v>1</v>
      </c>
      <c r="F35" s="52">
        <v>147001371.75999999</v>
      </c>
      <c r="G35" s="52">
        <v>54033009.140000001</v>
      </c>
      <c r="H35" s="33">
        <f>G35/F35*100</f>
        <v>36.756806071317719</v>
      </c>
    </row>
    <row r="36" spans="3:8" ht="14.25" customHeight="1">
      <c r="C36" s="19" t="s">
        <v>43</v>
      </c>
      <c r="D36" s="20" t="s">
        <v>4</v>
      </c>
      <c r="E36" s="20" t="s">
        <v>2</v>
      </c>
      <c r="F36" s="52">
        <v>7067000</v>
      </c>
      <c r="G36" s="52">
        <v>985242.58</v>
      </c>
      <c r="H36" s="33">
        <f>G36/F36*100</f>
        <v>13.941454365360123</v>
      </c>
    </row>
    <row r="37" spans="3:8" ht="0.75" hidden="1" customHeight="1">
      <c r="C37" s="19" t="s">
        <v>63</v>
      </c>
      <c r="D37" s="20" t="s">
        <v>4</v>
      </c>
      <c r="E37" s="20" t="s">
        <v>3</v>
      </c>
      <c r="F37" s="52">
        <v>0</v>
      </c>
      <c r="G37" s="52">
        <v>0</v>
      </c>
      <c r="H37" s="48" t="e">
        <f>G37/F37*100</f>
        <v>#DIV/0!</v>
      </c>
    </row>
    <row r="38" spans="3:8" ht="4.5" customHeight="1">
      <c r="C38" s="19"/>
      <c r="D38" s="20"/>
      <c r="E38" s="20"/>
      <c r="F38" s="52"/>
      <c r="G38" s="52"/>
      <c r="H38" s="48"/>
    </row>
    <row r="39" spans="3:8" s="40" customFormat="1">
      <c r="C39" s="21" t="s">
        <v>67</v>
      </c>
      <c r="D39" s="22" t="s">
        <v>11</v>
      </c>
      <c r="E39" s="22"/>
      <c r="F39" s="51">
        <f>F40</f>
        <v>2882415.17</v>
      </c>
      <c r="G39" s="51">
        <f>G40</f>
        <v>1048619.9099999999</v>
      </c>
      <c r="H39" s="48">
        <f t="shared" ref="H39:H40" si="2">G39/F39*100</f>
        <v>36.379905327794951</v>
      </c>
    </row>
    <row r="40" spans="3:8" ht="17.25" customHeight="1">
      <c r="C40" s="19" t="s">
        <v>68</v>
      </c>
      <c r="D40" s="20" t="s">
        <v>11</v>
      </c>
      <c r="E40" s="20" t="s">
        <v>4</v>
      </c>
      <c r="F40" s="52">
        <v>2882415.17</v>
      </c>
      <c r="G40" s="52">
        <v>1048619.9099999999</v>
      </c>
      <c r="H40" s="48">
        <f t="shared" si="2"/>
        <v>36.379905327794951</v>
      </c>
    </row>
    <row r="41" spans="3:8" ht="4.5" customHeight="1">
      <c r="C41" s="19"/>
      <c r="D41" s="20"/>
      <c r="E41" s="20"/>
      <c r="F41" s="51"/>
      <c r="G41" s="51"/>
      <c r="H41" s="31"/>
    </row>
    <row r="42" spans="3:8" ht="16.5" customHeight="1">
      <c r="C42" s="11" t="s">
        <v>35</v>
      </c>
      <c r="D42" s="12" t="s">
        <v>5</v>
      </c>
      <c r="E42" s="12"/>
      <c r="F42" s="51">
        <f>SUM(F43:F48)</f>
        <v>553037233.73000002</v>
      </c>
      <c r="G42" s="51">
        <f>SUM(G43:G48)</f>
        <v>316315459.88</v>
      </c>
      <c r="H42" s="32">
        <f>G42/F42*100</f>
        <v>57.1960512941574</v>
      </c>
    </row>
    <row r="43" spans="3:8" ht="16.5" customHeight="1">
      <c r="C43" s="9" t="s">
        <v>18</v>
      </c>
      <c r="D43" s="10" t="s">
        <v>5</v>
      </c>
      <c r="E43" s="10" t="s">
        <v>1</v>
      </c>
      <c r="F43" s="52">
        <v>147776494</v>
      </c>
      <c r="G43" s="52">
        <v>85713536.5</v>
      </c>
      <c r="H43" s="33">
        <f>G43/F43*100</f>
        <v>58.002145117883231</v>
      </c>
    </row>
    <row r="44" spans="3:8" ht="16.5" customHeight="1">
      <c r="C44" s="19" t="s">
        <v>14</v>
      </c>
      <c r="D44" s="20" t="s">
        <v>5</v>
      </c>
      <c r="E44" s="20" t="s">
        <v>2</v>
      </c>
      <c r="F44" s="52">
        <v>347712410.81</v>
      </c>
      <c r="G44" s="52">
        <v>206477492.84999999</v>
      </c>
      <c r="H44" s="33">
        <f t="shared" ref="H44:H48" si="3">G44/F44*100</f>
        <v>59.381686253018216</v>
      </c>
    </row>
    <row r="45" spans="3:8" ht="15.75" customHeight="1">
      <c r="C45" s="19" t="s">
        <v>64</v>
      </c>
      <c r="D45" s="20" t="s">
        <v>5</v>
      </c>
      <c r="E45" s="20" t="s">
        <v>3</v>
      </c>
      <c r="F45" s="52">
        <v>30020466.609999999</v>
      </c>
      <c r="G45" s="52">
        <v>17676740.010000002</v>
      </c>
      <c r="H45" s="33">
        <f t="shared" si="3"/>
        <v>58.882296000395186</v>
      </c>
    </row>
    <row r="46" spans="3:8" ht="16.5" hidden="1" customHeight="1">
      <c r="C46" s="6" t="s">
        <v>15</v>
      </c>
      <c r="D46" s="7" t="s">
        <v>5</v>
      </c>
      <c r="E46" s="10" t="s">
        <v>4</v>
      </c>
      <c r="F46" s="52"/>
      <c r="G46" s="52"/>
      <c r="H46" s="33" t="e">
        <f t="shared" si="3"/>
        <v>#DIV/0!</v>
      </c>
    </row>
    <row r="47" spans="3:8" ht="16.5" customHeight="1">
      <c r="C47" s="19" t="s">
        <v>19</v>
      </c>
      <c r="D47" s="20" t="s">
        <v>5</v>
      </c>
      <c r="E47" s="20" t="s">
        <v>5</v>
      </c>
      <c r="F47" s="52">
        <v>1307237.67</v>
      </c>
      <c r="G47" s="52">
        <v>358796.34</v>
      </c>
      <c r="H47" s="33">
        <f t="shared" si="3"/>
        <v>27.4469094820378</v>
      </c>
    </row>
    <row r="48" spans="3:8" ht="16.5" customHeight="1">
      <c r="C48" s="19" t="s">
        <v>16</v>
      </c>
      <c r="D48" s="20" t="s">
        <v>5</v>
      </c>
      <c r="E48" s="20" t="s">
        <v>8</v>
      </c>
      <c r="F48" s="52">
        <v>26220624.640000001</v>
      </c>
      <c r="G48" s="52">
        <v>6088894.1799999997</v>
      </c>
      <c r="H48" s="33">
        <f t="shared" si="3"/>
        <v>23.221773941690504</v>
      </c>
    </row>
    <row r="49" spans="2:8" ht="4.5" customHeight="1">
      <c r="C49" s="9"/>
      <c r="D49" s="18"/>
      <c r="E49" s="18"/>
      <c r="F49" s="51"/>
      <c r="G49" s="51"/>
      <c r="H49" s="31"/>
    </row>
    <row r="50" spans="2:8" ht="17.25" customHeight="1">
      <c r="C50" s="21" t="s">
        <v>47</v>
      </c>
      <c r="D50" s="22" t="s">
        <v>13</v>
      </c>
      <c r="E50" s="22"/>
      <c r="F50" s="51">
        <f>F51</f>
        <v>114849220.81</v>
      </c>
      <c r="G50" s="51">
        <f>G51</f>
        <v>59926598.210000001</v>
      </c>
      <c r="H50" s="32">
        <f>G50/F50*100</f>
        <v>52.178497849053016</v>
      </c>
    </row>
    <row r="51" spans="2:8" ht="17.25" customHeight="1">
      <c r="C51" s="19" t="s">
        <v>17</v>
      </c>
      <c r="D51" s="20" t="s">
        <v>13</v>
      </c>
      <c r="E51" s="20" t="s">
        <v>1</v>
      </c>
      <c r="F51" s="52">
        <v>114849220.81</v>
      </c>
      <c r="G51" s="52">
        <v>59926598.210000001</v>
      </c>
      <c r="H51" s="48">
        <f>G51/F51*100</f>
        <v>52.178497849053016</v>
      </c>
    </row>
    <row r="52" spans="2:8" ht="4.5" customHeight="1">
      <c r="C52" s="19"/>
      <c r="D52" s="20"/>
      <c r="E52" s="20"/>
      <c r="F52" s="51"/>
      <c r="G52" s="51"/>
      <c r="H52" s="31"/>
    </row>
    <row r="53" spans="2:8" ht="15.75" customHeight="1">
      <c r="C53" s="13" t="s">
        <v>36</v>
      </c>
      <c r="D53" s="5" t="s">
        <v>9</v>
      </c>
      <c r="E53" s="23"/>
      <c r="F53" s="51">
        <f>SUM(F54:F58)</f>
        <v>96529193.019999996</v>
      </c>
      <c r="G53" s="51">
        <f>SUM(G54:G58)</f>
        <v>53043455.380000003</v>
      </c>
      <c r="H53" s="32">
        <f>G53/F53*100</f>
        <v>54.950687683683284</v>
      </c>
    </row>
    <row r="54" spans="2:8" ht="15.75" customHeight="1">
      <c r="C54" s="24" t="s">
        <v>23</v>
      </c>
      <c r="D54" s="7" t="s">
        <v>9</v>
      </c>
      <c r="E54" s="7" t="s">
        <v>1</v>
      </c>
      <c r="F54" s="52">
        <v>1110000</v>
      </c>
      <c r="G54" s="52">
        <v>680266.22</v>
      </c>
      <c r="H54" s="33">
        <f>G54/F54*100</f>
        <v>61.285245045045045</v>
      </c>
    </row>
    <row r="55" spans="2:8" s="39" customFormat="1" ht="15.75" customHeight="1">
      <c r="C55" s="19" t="s">
        <v>26</v>
      </c>
      <c r="D55" s="25" t="s">
        <v>9</v>
      </c>
      <c r="E55" s="25" t="s">
        <v>3</v>
      </c>
      <c r="F55" s="52">
        <v>76065907.019999996</v>
      </c>
      <c r="G55" s="52">
        <v>42487740.68</v>
      </c>
      <c r="H55" s="33">
        <f t="shared" ref="H55:H58" si="4">G55/F55*100</f>
        <v>55.856483337309982</v>
      </c>
    </row>
    <row r="56" spans="2:8" ht="15" customHeight="1">
      <c r="C56" s="9" t="s">
        <v>37</v>
      </c>
      <c r="D56" s="20" t="s">
        <v>9</v>
      </c>
      <c r="E56" s="20" t="s">
        <v>10</v>
      </c>
      <c r="F56" s="52">
        <v>16210021.800000001</v>
      </c>
      <c r="G56" s="52">
        <v>8423443.9199999999</v>
      </c>
      <c r="H56" s="33">
        <f t="shared" si="4"/>
        <v>51.964420677090018</v>
      </c>
    </row>
    <row r="57" spans="2:8" ht="15.75" hidden="1" customHeight="1">
      <c r="C57" s="9" t="s">
        <v>50</v>
      </c>
      <c r="D57" s="20" t="s">
        <v>9</v>
      </c>
      <c r="E57" s="20" t="s">
        <v>11</v>
      </c>
      <c r="F57" s="52"/>
      <c r="G57" s="52"/>
      <c r="H57" s="33" t="e">
        <f t="shared" si="4"/>
        <v>#DIV/0!</v>
      </c>
    </row>
    <row r="58" spans="2:8" ht="15.75" customHeight="1">
      <c r="C58" s="9" t="s">
        <v>50</v>
      </c>
      <c r="D58" s="20" t="s">
        <v>9</v>
      </c>
      <c r="E58" s="20" t="s">
        <v>11</v>
      </c>
      <c r="F58" s="52">
        <v>3143264.2</v>
      </c>
      <c r="G58" s="53">
        <v>1452004.56</v>
      </c>
      <c r="H58" s="33">
        <f t="shared" si="4"/>
        <v>46.194162107022372</v>
      </c>
    </row>
    <row r="59" spans="2:8" ht="4.5" customHeight="1">
      <c r="B59" s="41"/>
      <c r="C59" s="15"/>
      <c r="D59" s="7"/>
      <c r="E59" s="20"/>
      <c r="F59" s="51"/>
      <c r="G59" s="51"/>
      <c r="H59" s="31"/>
    </row>
    <row r="60" spans="2:8" ht="18" customHeight="1">
      <c r="B60" s="41"/>
      <c r="C60" s="26" t="s">
        <v>48</v>
      </c>
      <c r="D60" s="5" t="s">
        <v>20</v>
      </c>
      <c r="E60" s="22"/>
      <c r="F60" s="51">
        <f>SUM(F61:F62)</f>
        <v>750000</v>
      </c>
      <c r="G60" s="51">
        <f>SUM(G61:G62)</f>
        <v>515309.88</v>
      </c>
      <c r="H60" s="32">
        <f>G60/F60*100</f>
        <v>68.707983999999996</v>
      </c>
    </row>
    <row r="61" spans="2:8" ht="15" customHeight="1">
      <c r="B61" s="41"/>
      <c r="C61" s="15" t="s">
        <v>40</v>
      </c>
      <c r="D61" s="7" t="s">
        <v>20</v>
      </c>
      <c r="E61" s="20" t="s">
        <v>1</v>
      </c>
      <c r="F61" s="52">
        <v>700000</v>
      </c>
      <c r="G61" s="52">
        <v>493024.77</v>
      </c>
      <c r="H61" s="33">
        <f>G61/F61*100</f>
        <v>70.432110000000009</v>
      </c>
    </row>
    <row r="62" spans="2:8" ht="13.5" customHeight="1">
      <c r="B62" s="41"/>
      <c r="C62" s="15" t="s">
        <v>44</v>
      </c>
      <c r="D62" s="7" t="s">
        <v>20</v>
      </c>
      <c r="E62" s="20" t="s">
        <v>2</v>
      </c>
      <c r="F62" s="52">
        <v>50000</v>
      </c>
      <c r="G62" s="52">
        <v>22285.11</v>
      </c>
      <c r="H62" s="33">
        <f>G62/F62*100</f>
        <v>44.570219999999999</v>
      </c>
    </row>
    <row r="63" spans="2:8" ht="5.25" hidden="1" customHeight="1">
      <c r="B63" s="41"/>
      <c r="C63" s="15"/>
      <c r="D63" s="7"/>
      <c r="E63" s="20"/>
      <c r="F63" s="51"/>
      <c r="G63" s="51"/>
      <c r="H63" s="31"/>
    </row>
    <row r="64" spans="2:8" s="40" customFormat="1" ht="16.5" hidden="1" customHeight="1">
      <c r="B64" s="42"/>
      <c r="C64" s="26" t="s">
        <v>53</v>
      </c>
      <c r="D64" s="5" t="s">
        <v>45</v>
      </c>
      <c r="E64" s="22"/>
      <c r="F64" s="51">
        <f>F65</f>
        <v>0</v>
      </c>
      <c r="G64" s="51">
        <f>G65</f>
        <v>0</v>
      </c>
      <c r="H64" s="32" t="e">
        <f>G64/F64*100</f>
        <v>#DIV/0!</v>
      </c>
    </row>
    <row r="65" spans="2:8" ht="16.5" hidden="1" customHeight="1">
      <c r="B65" s="41"/>
      <c r="C65" s="15" t="s">
        <v>54</v>
      </c>
      <c r="D65" s="7" t="s">
        <v>45</v>
      </c>
      <c r="E65" s="20" t="s">
        <v>1</v>
      </c>
      <c r="F65" s="52"/>
      <c r="G65" s="52"/>
      <c r="H65" s="33" t="e">
        <f>G65/F65*100</f>
        <v>#DIV/0!</v>
      </c>
    </row>
    <row r="66" spans="2:8" ht="3.75" customHeight="1">
      <c r="B66" s="41"/>
      <c r="C66" s="15"/>
      <c r="D66" s="7"/>
      <c r="E66" s="20"/>
      <c r="F66" s="51"/>
      <c r="G66" s="51"/>
      <c r="H66" s="31"/>
    </row>
    <row r="67" spans="2:8" ht="46.5" customHeight="1">
      <c r="B67" s="41"/>
      <c r="C67" s="27" t="s">
        <v>49</v>
      </c>
      <c r="D67" s="22" t="s">
        <v>29</v>
      </c>
      <c r="E67" s="22"/>
      <c r="F67" s="51">
        <f>SUM(F68:F70)</f>
        <v>32827420.82</v>
      </c>
      <c r="G67" s="51">
        <f>SUM(G68:G70)</f>
        <v>16413532.84</v>
      </c>
      <c r="H67" s="32">
        <f>G67/F67*100</f>
        <v>49.999459080258013</v>
      </c>
    </row>
    <row r="68" spans="2:8" s="40" customFormat="1" ht="28.5" customHeight="1">
      <c r="B68" s="42"/>
      <c r="C68" s="35" t="s">
        <v>39</v>
      </c>
      <c r="D68" s="36" t="s">
        <v>29</v>
      </c>
      <c r="E68" s="36" t="s">
        <v>1</v>
      </c>
      <c r="F68" s="54">
        <v>3490671.2</v>
      </c>
      <c r="G68" s="54">
        <v>1745158</v>
      </c>
      <c r="H68" s="33">
        <f>G68/F68*100</f>
        <v>49.994912153284446</v>
      </c>
    </row>
    <row r="69" spans="2:8" s="40" customFormat="1" hidden="1">
      <c r="B69" s="43"/>
      <c r="C69" s="19" t="s">
        <v>52</v>
      </c>
      <c r="D69" s="20" t="s">
        <v>29</v>
      </c>
      <c r="E69" s="20" t="s">
        <v>2</v>
      </c>
      <c r="F69" s="52"/>
      <c r="G69" s="52"/>
      <c r="H69" s="33" t="e">
        <f t="shared" ref="H69:H70" si="5">G69/F69*100</f>
        <v>#DIV/0!</v>
      </c>
    </row>
    <row r="70" spans="2:8" s="40" customFormat="1">
      <c r="B70" s="42"/>
      <c r="C70" s="19" t="s">
        <v>59</v>
      </c>
      <c r="D70" s="20" t="s">
        <v>29</v>
      </c>
      <c r="E70" s="20" t="s">
        <v>3</v>
      </c>
      <c r="F70" s="52">
        <v>29336749.620000001</v>
      </c>
      <c r="G70" s="52">
        <v>14668374.84</v>
      </c>
      <c r="H70" s="33">
        <f t="shared" si="5"/>
        <v>50.000000102260813</v>
      </c>
    </row>
    <row r="71" spans="2:8" ht="8.25" customHeight="1">
      <c r="B71" s="41"/>
      <c r="C71" s="24"/>
      <c r="D71" s="20"/>
      <c r="E71" s="20"/>
      <c r="F71" s="51"/>
      <c r="G71" s="51"/>
      <c r="H71" s="31"/>
    </row>
    <row r="72" spans="2:8" s="40" customFormat="1">
      <c r="B72" s="42"/>
      <c r="C72" s="28" t="s">
        <v>24</v>
      </c>
      <c r="D72" s="5"/>
      <c r="E72" s="7"/>
      <c r="F72" s="51">
        <f>F67+F64+F60+F53+F50+F42+F34+F28+F24+F21+F11+F39</f>
        <v>1099397909.9100001</v>
      </c>
      <c r="G72" s="51">
        <f>G67+G64+G60+G53+G50+G42+G34+G28+G24+G21+G11+G39</f>
        <v>560896815.06999993</v>
      </c>
      <c r="H72" s="32">
        <f>G72/F72*100</f>
        <v>51.018544788384816</v>
      </c>
    </row>
    <row r="73" spans="2:8">
      <c r="D73" s="44"/>
      <c r="E73" s="45"/>
      <c r="F73" s="46"/>
    </row>
    <row r="74" spans="2:8">
      <c r="D74" s="44"/>
      <c r="E74" s="44"/>
      <c r="F74" s="46"/>
    </row>
    <row r="75" spans="2:8">
      <c r="D75" s="44"/>
      <c r="E75" s="44"/>
      <c r="F75" s="46"/>
    </row>
    <row r="76" spans="2:8">
      <c r="E76" s="44"/>
      <c r="F76" s="46"/>
    </row>
    <row r="77" spans="2:8">
      <c r="F77" s="46"/>
    </row>
    <row r="78" spans="2:8">
      <c r="F78" s="46"/>
    </row>
    <row r="79" spans="2:8">
      <c r="F79" s="46"/>
    </row>
    <row r="80" spans="2:8">
      <c r="C80" s="30" t="s">
        <v>25</v>
      </c>
      <c r="F80" s="46"/>
    </row>
    <row r="81" spans="6:6">
      <c r="F81" s="46"/>
    </row>
    <row r="82" spans="6:6">
      <c r="F82" s="46"/>
    </row>
    <row r="83" spans="6:6">
      <c r="F83" s="46"/>
    </row>
    <row r="84" spans="6:6">
      <c r="F84" s="46"/>
    </row>
    <row r="85" spans="6:6">
      <c r="F85" s="46"/>
    </row>
    <row r="86" spans="6:6">
      <c r="F86" s="46"/>
    </row>
    <row r="87" spans="6:6">
      <c r="F87" s="46"/>
    </row>
    <row r="88" spans="6:6">
      <c r="F88" s="46"/>
    </row>
    <row r="89" spans="6:6">
      <c r="F89" s="46"/>
    </row>
    <row r="90" spans="6:6">
      <c r="F90" s="46"/>
    </row>
    <row r="91" spans="6:6">
      <c r="F91" s="46"/>
    </row>
    <row r="92" spans="6:6">
      <c r="F92" s="46"/>
    </row>
    <row r="93" spans="6:6">
      <c r="F93" s="46"/>
    </row>
    <row r="94" spans="6:6">
      <c r="F94" s="46"/>
    </row>
    <row r="95" spans="6:6">
      <c r="F95" s="46"/>
    </row>
    <row r="96" spans="6:6">
      <c r="F96" s="46"/>
    </row>
    <row r="97" spans="6:6">
      <c r="F97" s="46"/>
    </row>
    <row r="98" spans="6:6">
      <c r="F98" s="46"/>
    </row>
    <row r="99" spans="6:6">
      <c r="F99" s="46"/>
    </row>
    <row r="100" spans="6:6">
      <c r="F100" s="46"/>
    </row>
    <row r="101" spans="6:6">
      <c r="F101" s="46"/>
    </row>
    <row r="102" spans="6:6">
      <c r="F102" s="46"/>
    </row>
    <row r="103" spans="6:6">
      <c r="F103" s="46"/>
    </row>
    <row r="104" spans="6:6">
      <c r="F104" s="46"/>
    </row>
    <row r="105" spans="6:6">
      <c r="F105" s="46"/>
    </row>
    <row r="106" spans="6:6">
      <c r="F106" s="46"/>
    </row>
    <row r="107" spans="6:6">
      <c r="F107" s="46"/>
    </row>
    <row r="108" spans="6:6">
      <c r="F108" s="46"/>
    </row>
    <row r="109" spans="6:6">
      <c r="F109" s="46"/>
    </row>
    <row r="110" spans="6:6">
      <c r="F110" s="46"/>
    </row>
    <row r="111" spans="6:6">
      <c r="F111" s="46"/>
    </row>
    <row r="112" spans="6:6">
      <c r="F112" s="46"/>
    </row>
    <row r="113" spans="6:6">
      <c r="F113" s="46"/>
    </row>
    <row r="114" spans="6:6">
      <c r="F114" s="46"/>
    </row>
    <row r="115" spans="6:6">
      <c r="F115" s="46"/>
    </row>
    <row r="116" spans="6:6">
      <c r="F116" s="46"/>
    </row>
    <row r="117" spans="6:6">
      <c r="F117" s="46"/>
    </row>
    <row r="118" spans="6:6">
      <c r="F118" s="46"/>
    </row>
    <row r="119" spans="6:6">
      <c r="F119" s="46"/>
    </row>
    <row r="120" spans="6:6">
      <c r="F120" s="46"/>
    </row>
    <row r="121" spans="6:6">
      <c r="F121" s="46"/>
    </row>
  </sheetData>
  <mergeCells count="2">
    <mergeCell ref="C7:H7"/>
    <mergeCell ref="D6:H6"/>
  </mergeCells>
  <pageMargins left="0.55118110236220474" right="0" top="0.98425196850393704" bottom="0.39370078740157483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постан.</vt:lpstr>
      <vt:lpstr>'к постан.'!Область_печати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2023-07-21T11:32:53Z</cp:lastPrinted>
  <dcterms:created xsi:type="dcterms:W3CDTF">2004-09-08T09:13:27Z</dcterms:created>
  <dcterms:modified xsi:type="dcterms:W3CDTF">2023-07-21T11:32:56Z</dcterms:modified>
</cp:coreProperties>
</file>